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<sst xmlns="http://schemas.openxmlformats.org/spreadsheetml/2006/main" count="122" uniqueCount="94">
  <si>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</si>
  <si>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</si>
  <si>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</si>
  <si>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</si>
  <si>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</si>
  <si>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</si>
  <si>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</si>
  <si>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</si>
  <si>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</si>
  <si>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</si>
  <si>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</si>
  <si>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</si>
  <si>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</si>
  <si>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</si>
  <si>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</si>
  <si>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</si>
  <si>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</si>
  <si>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</si>
  <si>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</si>
  <si>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</si>
  <si>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</si>
  <si>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</si>
  <si>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</si>
  <si>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</si>
  <si>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</si>
  <si>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</si>
  <si>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</si>
  <si>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</si>
  <si>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</si>
  <si>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</si>
  <si>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</si>
  <si>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</si>
  <si>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</si>
  <si>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</si>
  <si>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</si>
  <si>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</si>
  <si>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</si>
  <si>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</si>
  <si>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</si>
  <si>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</si>
  <si>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</si>
  <si>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</si>
  <si>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</si>
  <si>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</si>
  <si>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</si>
  <si>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</si>
  <si>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</si>
  <si>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</si>
  <si>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</si>
  <si>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</si>
  <si>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</si>
  <si>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</si>
  <si>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</si>
  <si>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</si>
  <si>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</si>
  <si>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</si>
  <si>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</si>
  <si>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</si>
  <si>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</si>
  <si>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</si>
  <si>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</si>
  <si>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</si>
  <si>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</si>
  <si>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</si>
  <si>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</si>
  <si>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</si>
  <si>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</si>
  <si>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</si>
  <si>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</si>
  <si>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</si>
  <si>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ПАРКОВАЯ д 18 корп 3  </t>
  </si>
  <si>
    <t xml:space="preserve">Замена вентилей                                   </t>
  </si>
  <si>
    <t>Июнь</t>
  </si>
  <si>
    <t xml:space="preserve">шт.       </t>
  </si>
  <si>
    <t xml:space="preserve">Остекление                                        </t>
  </si>
  <si>
    <t>Декабрь</t>
  </si>
  <si>
    <t xml:space="preserve">кв. м.    </t>
  </si>
  <si>
    <t xml:space="preserve">Ремонт канализации                                </t>
  </si>
  <si>
    <t>Апрель</t>
  </si>
  <si>
    <t xml:space="preserve">м         </t>
  </si>
  <si>
    <t xml:space="preserve">Замена светильников                               </t>
  </si>
  <si>
    <t xml:space="preserve">шт        </t>
  </si>
  <si>
    <t>Май</t>
  </si>
  <si>
    <t xml:space="preserve">Ремонт щитов                                      </t>
  </si>
  <si>
    <t>Ноябрь</t>
  </si>
  <si>
    <t xml:space="preserve">Очистка кровли                                    </t>
  </si>
  <si>
    <t>Февраль</t>
  </si>
  <si>
    <t xml:space="preserve">м2        </t>
  </si>
  <si>
    <t xml:space="preserve">Уборка придомой территории                        </t>
  </si>
  <si>
    <t xml:space="preserve">          </t>
  </si>
  <si>
    <t xml:space="preserve">Прочие электротехнические работы                  </t>
  </si>
  <si>
    <t>Август</t>
  </si>
  <si>
    <t xml:space="preserve">Прочие общестроительные работы                    </t>
  </si>
  <si>
    <t>Июль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</si>
</sst>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3135.5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286.6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598.559</v>
      </c>
      <c r="D15" s="45">
        <f>D16+D22</f>
        <v>571.625</v>
      </c>
      <c r="E15" s="45">
        <f>E16+E22</f>
        <v>521.8791285916648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530.947</v>
      </c>
      <c r="D16" s="75">
        <v>507.377</v>
      </c>
      <c r="E16" s="25">
        <f>C16*0.1525+E19+E21</f>
        <v>511.56829859166476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369.51803968816444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313.1508810916648</v>
      </c>
      <c r="D19" s="25"/>
      <c r="E19" s="25">
        <f>C19</f>
        <v>313.1508810916648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161.42896031183557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-57.861</v>
      </c>
      <c r="C21" s="29">
        <f>C20/1.18</f>
        <v>136.80420365409793</v>
      </c>
      <c r="D21" s="29"/>
      <c r="E21" s="78">
        <v>117.448</v>
      </c>
      <c r="F21" s="37"/>
      <c r="G21" s="29">
        <f>B21+C21-E21</f>
        <v>-38.50479634590205</v>
      </c>
      <c r="H21" s="3"/>
    </row>
    <row r="22" spans="1:8" ht="15" customHeight="1">
      <c r="A22" s="32" t="s">
        <v>5</v>
      </c>
      <c r="B22" s="94"/>
      <c r="C22" s="74">
        <v>67.612</v>
      </c>
      <c r="D22" s="76">
        <v>64.248</v>
      </c>
      <c r="E22" s="36">
        <f>C22*0.1525+E23</f>
        <v>10.31083</v>
      </c>
      <c r="F22" s="90"/>
      <c r="G22" s="38"/>
      <c r="H22" s="3"/>
    </row>
    <row r="23" spans="1:8" ht="15" customHeight="1" thickBot="1">
      <c r="A23" s="35" t="s">
        <v>28</v>
      </c>
      <c r="B23" s="93">
        <v>94.627</v>
      </c>
      <c r="C23" s="73">
        <f>C22/1.18</f>
        <v>57.29830508474576</v>
      </c>
      <c r="D23" s="29"/>
      <c r="E23" s="78">
        <v>0</v>
      </c>
      <c r="F23" s="37"/>
      <c r="G23" s="29">
        <f>B23+C23-E23</f>
        <v>151.92530508474576</v>
      </c>
      <c r="H23" s="3"/>
    </row>
    <row r="24" spans="1:8" ht="19.5" customHeight="1">
      <c r="A24" s="28" t="s">
        <v>6</v>
      </c>
      <c r="B24" s="47"/>
      <c r="C24" s="48">
        <f>SUM(C26:C29)</f>
        <v>1269.78652</v>
      </c>
      <c r="D24" s="48">
        <f>SUM(D26:D29)</f>
        <v>1214.1032</v>
      </c>
      <c r="E24" s="48">
        <f>SUM(E26:E29)</f>
        <v>1269.78652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166.78</v>
      </c>
      <c r="D26" s="77">
        <v>158.244</v>
      </c>
      <c r="E26" s="14">
        <f>C26</f>
        <v>166.78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204.855</v>
      </c>
      <c r="D27" s="77">
        <v>194.4</v>
      </c>
      <c r="E27" s="14">
        <f>C27</f>
        <v>204.855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898.15152</v>
      </c>
      <c r="D28" s="111">
        <v>861.4592</v>
      </c>
      <c r="E28" s="87">
        <f>C28</f>
        <v>898.15152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36.766</v>
      </c>
      <c r="C30" s="126">
        <f>C24+C15</f>
        <v>1868.34552</v>
      </c>
      <c r="D30" s="123">
        <f>D24+D15</f>
        <v>1785.7282</v>
      </c>
      <c r="E30" s="123">
        <f>E24+E15</f>
        <v>1791.6656485916649</v>
      </c>
      <c r="F30" s="124">
        <v>69.55425</v>
      </c>
      <c r="G30" s="125">
        <f>G21+G23</f>
        <v>113.42050873884371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117.448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2</v>
      </c>
      <c r="G55" s="99">
        <v>0.358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0.8</v>
      </c>
      <c r="G56" s="101">
        <v>0.357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1.5</v>
      </c>
      <c r="G57" s="101">
        <v>0.698</v>
      </c>
    </row>
    <row r="58" spans="1:7" ht="9.75" customHeight="1">
      <c r="A58" s="130" t="s">
        <v>80</v>
      </c>
      <c r="B58" s="131"/>
      <c r="C58" s="132"/>
      <c r="D58" s="100" t="s">
        <v>72</v>
      </c>
      <c r="E58" s="100" t="s">
        <v>81</v>
      </c>
      <c r="F58" s="100">
        <v>1</v>
      </c>
      <c r="G58" s="101">
        <v>0.103</v>
      </c>
    </row>
    <row r="59" spans="1:7" ht="9.75" customHeight="1">
      <c r="A59" s="130" t="s">
        <v>80</v>
      </c>
      <c r="B59" s="131"/>
      <c r="C59" s="132"/>
      <c r="D59" s="100" t="s">
        <v>82</v>
      </c>
      <c r="E59" s="100" t="s">
        <v>81</v>
      </c>
      <c r="F59" s="100">
        <v>2</v>
      </c>
      <c r="G59" s="101">
        <v>0.305</v>
      </c>
    </row>
    <row r="60" spans="1:9" ht="9.75" customHeight="1">
      <c r="A60" s="130" t="s">
        <v>83</v>
      </c>
      <c r="B60" s="131"/>
      <c r="C60" s="132"/>
      <c r="D60" s="100" t="s">
        <v>84</v>
      </c>
      <c r="E60" s="100" t="s">
        <v>81</v>
      </c>
      <c r="F60" s="100">
        <v>20</v>
      </c>
      <c r="G60" s="101">
        <v>111.916</v>
      </c>
      <c r="H60" s="3"/>
      <c r="I60" s="2"/>
    </row>
    <row r="61" spans="1:7" ht="9.75" customHeight="1">
      <c r="A61" s="130" t="s">
        <v>85</v>
      </c>
      <c r="B61" s="131"/>
      <c r="C61" s="132"/>
      <c r="D61" s="100" t="s">
        <v>86</v>
      </c>
      <c r="E61" s="100" t="s">
        <v>87</v>
      </c>
      <c r="F61" s="100">
        <v>918.2</v>
      </c>
      <c r="G61" s="101">
        <v>2.289</v>
      </c>
    </row>
    <row r="62" spans="1:7" ht="9.75" customHeight="1">
      <c r="A62" s="130" t="s">
        <v>88</v>
      </c>
      <c r="B62" s="131"/>
      <c r="C62" s="132"/>
      <c r="D62" s="100" t="s">
        <v>86</v>
      </c>
      <c r="E62" s="100" t="s">
        <v>89</v>
      </c>
      <c r="F62" s="100">
        <v>0</v>
      </c>
      <c r="G62" s="101">
        <v>0.75</v>
      </c>
    </row>
    <row r="63" spans="1:7" ht="9.75" customHeight="1">
      <c r="A63" s="130" t="s">
        <v>90</v>
      </c>
      <c r="B63" s="131"/>
      <c r="C63" s="132"/>
      <c r="D63" s="100" t="s">
        <v>91</v>
      </c>
      <c r="E63" s="100" t="s">
        <v>81</v>
      </c>
      <c r="F63" s="100">
        <v>3</v>
      </c>
      <c r="G63" s="101">
        <v>0.119</v>
      </c>
    </row>
    <row r="64" spans="1:7" ht="9.75" customHeight="1">
      <c r="A64" s="130" t="s">
        <v>92</v>
      </c>
      <c r="B64" s="131"/>
      <c r="C64" s="132"/>
      <c r="D64" s="100" t="s">
        <v>93</v>
      </c>
      <c r="E64" s="100" t="s">
        <v>81</v>
      </c>
      <c r="F64" s="100">
        <v>4</v>
      </c>
      <c r="G64" s="101">
        <v>0.553</v>
      </c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117.448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2012-03-24T09:18:40Z</dcterms:modified>
  <cp:category/>
  <cp:version/>
  <cp:contentType/>
  <cp:contentStatus/>
</cp:coreProperties>
</file>