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<sst xmlns="http://schemas.openxmlformats.org/spreadsheetml/2006/main" count="140" uniqueCount="95">
  <si>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</si>
  <si>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</si>
  <si>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</si>
  <si>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</si>
  <si>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</si>
  <si>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</si>
  <si>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</si>
  <si>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</si>
  <si>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</si>
  <si>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</si>
  <si>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</si>
  <si>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</si>
  <si>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</si>
  <si>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</si>
  <si>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</si>
  <si>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</si>
  <si>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</si>
  <si>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</si>
  <si>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</si>
  <si>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</si>
  <si>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</si>
  <si>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</si>
  <si>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</si>
  <si>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</si>
  <si>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</si>
  <si>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</si>
  <si>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</si>
  <si>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</si>
  <si>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</si>
  <si>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</si>
  <si>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</si>
  <si>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</si>
  <si>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</si>
  <si>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</si>
  <si>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</si>
  <si>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</si>
  <si>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</si>
  <si>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</si>
  <si>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</si>
  <si>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</si>
  <si>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</si>
  <si>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</si>
  <si>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</si>
  <si>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</si>
  <si>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</si>
  <si>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</si>
  <si>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</si>
  <si>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</si>
  <si>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</si>
  <si>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</si>
  <si>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</si>
  <si>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</si>
  <si>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</si>
  <si>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</si>
  <si>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</si>
  <si>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</si>
  <si>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</si>
  <si>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</si>
  <si>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</si>
  <si>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</si>
  <si>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</si>
  <si>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</si>
  <si>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</si>
  <si>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</si>
  <si>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</si>
  <si>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</si>
  <si>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</si>
  <si>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</si>
  <si>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</si>
  <si>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</si>
  <si>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50 ЛЕТ ВЛКСМ д 28 корп 1  </t>
  </si>
  <si>
    <t xml:space="preserve">Ремонт электропроводки                            </t>
  </si>
  <si>
    <t>Декабрь</t>
  </si>
  <si>
    <t xml:space="preserve">м.        </t>
  </si>
  <si>
    <t>Апрель</t>
  </si>
  <si>
    <t>Сентябрь</t>
  </si>
  <si>
    <t xml:space="preserve">Замена вентилей                                   </t>
  </si>
  <si>
    <t>Октябрь</t>
  </si>
  <si>
    <t xml:space="preserve">шт.       </t>
  </si>
  <si>
    <t>Август</t>
  </si>
  <si>
    <t>Февраль</t>
  </si>
  <si>
    <t xml:space="preserve">Ремонт ГВС                                        </t>
  </si>
  <si>
    <t>Май</t>
  </si>
  <si>
    <t xml:space="preserve">м         </t>
  </si>
  <si>
    <t xml:space="preserve">Замена светильников                               </t>
  </si>
  <si>
    <t xml:space="preserve">шт        </t>
  </si>
  <si>
    <t xml:space="preserve">Ремонт швов                                       </t>
  </si>
  <si>
    <t xml:space="preserve">Прочие работы                                     </t>
  </si>
  <si>
    <t>Июль</t>
  </si>
  <si>
    <t xml:space="preserve">Ремонт ЦО                                         </t>
  </si>
  <si>
    <t>Ноябрь</t>
  </si>
  <si>
    <t xml:space="preserve">Уборка придомой территории                        </t>
  </si>
  <si>
    <t xml:space="preserve">          </t>
  </si>
  <si>
    <t>Март</t>
  </si>
  <si>
    <t>Январь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</si>
</sst>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26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4" fontId="6" fillId="0" borderId="33" xfId="0" applyNumberFormat="1" applyFont="1" applyBorder="1" applyAlignment="1">
      <alignment horizontal="center" vertical="center"/>
    </xf>
    <xf numFmtId="4" fontId="6" fillId="2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22">
      <selection activeCell="J74" sqref="J74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3.00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60" t="s">
        <v>26</v>
      </c>
      <c r="B1" s="160"/>
      <c r="C1" s="160"/>
      <c r="D1" s="160"/>
      <c r="E1" s="160"/>
      <c r="F1" s="160"/>
      <c r="G1" s="160"/>
    </row>
    <row r="2" spans="1:7" ht="19.5" customHeight="1">
      <c r="A2" s="161" t="s">
        <v>66</v>
      </c>
      <c r="B2" s="161"/>
      <c r="C2" s="162"/>
      <c r="D2" s="162"/>
      <c r="E2" s="162"/>
      <c r="F2" s="162"/>
      <c r="G2" s="162"/>
    </row>
    <row r="3" spans="1:7" ht="19.5" customHeight="1">
      <c r="A3" s="108" t="s">
        <v>67</v>
      </c>
      <c r="B3" s="108"/>
      <c r="C3" s="108"/>
      <c r="D3" s="164" t="s">
        <v>70</v>
      </c>
      <c r="E3" s="164"/>
      <c r="F3" s="164"/>
      <c r="G3" s="164"/>
    </row>
    <row r="4" spans="1:7" ht="19.5" customHeight="1">
      <c r="A4" s="162" t="s">
        <v>34</v>
      </c>
      <c r="B4" s="162"/>
      <c r="C4" s="162"/>
      <c r="D4" s="162"/>
      <c r="E4" s="162"/>
      <c r="F4" s="162"/>
      <c r="G4" s="162"/>
    </row>
    <row r="5" spans="1:7" ht="19.5" customHeight="1">
      <c r="A5" s="163" t="s">
        <v>24</v>
      </c>
      <c r="B5" s="163"/>
      <c r="C5" s="163"/>
      <c r="D5" s="163"/>
      <c r="E5" s="17">
        <v>3542.4</v>
      </c>
      <c r="F5" s="17" t="s">
        <v>57</v>
      </c>
      <c r="G5" s="17"/>
    </row>
    <row r="6" spans="1:7" ht="19.5" customHeight="1">
      <c r="A6" s="163" t="s">
        <v>25</v>
      </c>
      <c r="B6" s="163"/>
      <c r="C6" s="163"/>
      <c r="D6" s="163"/>
      <c r="E6" s="163"/>
      <c r="F6" s="17">
        <v>207.2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9" t="s">
        <v>0</v>
      </c>
      <c r="B11" s="159"/>
      <c r="C11" s="159"/>
      <c r="D11" s="159"/>
      <c r="E11" s="159"/>
      <c r="F11" s="159"/>
      <c r="G11" s="159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751.9879999999999</v>
      </c>
      <c r="D15" s="45">
        <f>D16+D22</f>
        <v>741.668</v>
      </c>
      <c r="E15" s="45">
        <f>E16+E22</f>
        <v>796.6770315030544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669.939</v>
      </c>
      <c r="D16" s="75">
        <v>660.807</v>
      </c>
      <c r="E16" s="25">
        <f>C16*0.1525+E19+E21</f>
        <v>784.1645590030544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507.980396573604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430.4918615030543</v>
      </c>
      <c r="D19" s="25"/>
      <c r="E19" s="25">
        <f>C19</f>
        <v>430.4918615030543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161.95860342639594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31.823</v>
      </c>
      <c r="C21" s="29">
        <f>C20/1.18</f>
        <v>137.25305375118302</v>
      </c>
      <c r="D21" s="29"/>
      <c r="E21" s="78">
        <v>251.507</v>
      </c>
      <c r="F21" s="37"/>
      <c r="G21" s="29">
        <f>B21+C21-E21</f>
        <v>-82.43094624881698</v>
      </c>
      <c r="H21" s="3"/>
    </row>
    <row r="22" spans="1:8" ht="15" customHeight="1">
      <c r="A22" s="32" t="s">
        <v>5</v>
      </c>
      <c r="B22" s="94"/>
      <c r="C22" s="74">
        <v>82.049</v>
      </c>
      <c r="D22" s="76">
        <v>80.861</v>
      </c>
      <c r="E22" s="36">
        <f>C22*0.1525+E23</f>
        <v>12.512472500000001</v>
      </c>
      <c r="F22" s="90"/>
      <c r="G22" s="38"/>
      <c r="H22" s="3"/>
    </row>
    <row r="23" spans="1:8" ht="15" customHeight="1" thickBot="1">
      <c r="A23" s="35" t="s">
        <v>28</v>
      </c>
      <c r="B23" s="93">
        <v>30.287</v>
      </c>
      <c r="C23" s="73">
        <f>C22/1.18</f>
        <v>69.53305084745763</v>
      </c>
      <c r="D23" s="29"/>
      <c r="E23" s="78">
        <v>0</v>
      </c>
      <c r="F23" s="37"/>
      <c r="G23" s="29">
        <f>B23+C23-E23</f>
        <v>99.82005084745762</v>
      </c>
      <c r="H23" s="3"/>
    </row>
    <row r="24" spans="1:8" ht="19.5" customHeight="1">
      <c r="A24" s="28" t="s">
        <v>6</v>
      </c>
      <c r="B24" s="47"/>
      <c r="C24" s="48">
        <f>SUM(C26:C29)</f>
        <v>1913.29903</v>
      </c>
      <c r="D24" s="48">
        <f>SUM(D26:D29)</f>
        <v>1900.7082500000001</v>
      </c>
      <c r="E24" s="48">
        <f>SUM(E26:E29)</f>
        <v>1949.80249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235.582</v>
      </c>
      <c r="D26" s="77">
        <v>234.168</v>
      </c>
      <c r="E26" s="14">
        <f>C26</f>
        <v>235.582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191.605</v>
      </c>
      <c r="D27" s="77">
        <v>190.452</v>
      </c>
      <c r="E27" s="14">
        <f>C27</f>
        <v>191.605</v>
      </c>
      <c r="F27" s="15"/>
      <c r="G27" s="14"/>
      <c r="H27" s="3"/>
    </row>
    <row r="28" spans="1:8" ht="15.75" customHeight="1">
      <c r="A28" s="22" t="s">
        <v>62</v>
      </c>
      <c r="B28" s="117"/>
      <c r="C28" s="111">
        <v>1013.94452</v>
      </c>
      <c r="D28" s="111">
        <v>1004.18799</v>
      </c>
      <c r="E28" s="87">
        <f>C28</f>
        <v>1013.94452</v>
      </c>
      <c r="F28" s="88"/>
      <c r="G28" s="87"/>
      <c r="H28" s="3"/>
    </row>
    <row r="29" spans="1:7" ht="15">
      <c r="A29" s="116" t="s">
        <v>69</v>
      </c>
      <c r="B29" s="118"/>
      <c r="C29" s="77">
        <v>472.16751</v>
      </c>
      <c r="D29" s="77">
        <v>471.90026</v>
      </c>
      <c r="E29" s="87">
        <f>C29+36.50346</f>
        <v>508.67097</v>
      </c>
      <c r="F29" s="119"/>
      <c r="G29" s="14">
        <f>B29+C29-E29</f>
        <v>-36.50346000000002</v>
      </c>
    </row>
    <row r="30" spans="1:8" ht="43.5" customHeight="1" thickBot="1">
      <c r="A30" s="112" t="s">
        <v>19</v>
      </c>
      <c r="B30" s="113">
        <f>B21+B23</f>
        <v>62.11</v>
      </c>
      <c r="C30" s="114">
        <f>C24+C15</f>
        <v>2665.28703</v>
      </c>
      <c r="D30" s="115">
        <f>D24+D15</f>
        <v>2642.3762500000003</v>
      </c>
      <c r="E30" s="120">
        <f>E24+E15</f>
        <v>2746.4795215030545</v>
      </c>
      <c r="F30" s="121">
        <v>39.27283</v>
      </c>
      <c r="G30" s="122">
        <f>G21+G23+G29</f>
        <v>-19.114355401359376</v>
      </c>
      <c r="H30" s="91"/>
    </row>
    <row r="31" spans="1:8" ht="36" customHeight="1">
      <c r="A31" s="125" t="s">
        <v>9</v>
      </c>
      <c r="B31" s="125"/>
      <c r="C31" s="125"/>
      <c r="D31" s="125"/>
      <c r="E31" s="125"/>
      <c r="F31" s="125"/>
      <c r="G31" s="125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8" t="s">
        <v>7</v>
      </c>
      <c r="B33" s="169"/>
      <c r="C33" s="170"/>
      <c r="D33" s="185" t="s">
        <v>38</v>
      </c>
      <c r="E33" s="186"/>
      <c r="F33" s="70" t="s">
        <v>39</v>
      </c>
      <c r="G33" s="71" t="s">
        <v>68</v>
      </c>
      <c r="H33" s="10"/>
    </row>
    <row r="34" spans="1:8" ht="12.75" customHeight="1">
      <c r="A34" s="182" t="s">
        <v>22</v>
      </c>
      <c r="B34" s="183"/>
      <c r="C34" s="184"/>
      <c r="D34" s="171"/>
      <c r="E34" s="172"/>
      <c r="F34" s="68">
        <f>F45+F46</f>
        <v>15.76</v>
      </c>
      <c r="G34" s="69"/>
      <c r="H34" s="11"/>
    </row>
    <row r="35" spans="1:8" ht="12.75" customHeight="1">
      <c r="A35" s="179" t="s">
        <v>12</v>
      </c>
      <c r="B35" s="180"/>
      <c r="C35" s="181"/>
      <c r="D35" s="173" t="s">
        <v>41</v>
      </c>
      <c r="E35" s="174"/>
      <c r="F35" s="79">
        <v>0.78</v>
      </c>
      <c r="G35" s="57"/>
      <c r="H35" s="11"/>
    </row>
    <row r="36" spans="1:8" ht="12.75" customHeight="1">
      <c r="A36" s="179" t="s">
        <v>13</v>
      </c>
      <c r="B36" s="180"/>
      <c r="C36" s="181"/>
      <c r="D36" s="175" t="s">
        <v>42</v>
      </c>
      <c r="E36" s="176"/>
      <c r="F36" s="79">
        <v>0.15</v>
      </c>
      <c r="G36" s="57"/>
      <c r="H36" s="9"/>
    </row>
    <row r="37" spans="1:8" ht="12.75" customHeight="1">
      <c r="A37" s="179" t="s">
        <v>40</v>
      </c>
      <c r="B37" s="180"/>
      <c r="C37" s="181"/>
      <c r="D37" s="148" t="s">
        <v>43</v>
      </c>
      <c r="E37" s="149"/>
      <c r="F37" s="80">
        <v>0.19</v>
      </c>
      <c r="G37" s="56"/>
      <c r="H37" s="9"/>
    </row>
    <row r="38" spans="1:8" ht="12.75" customHeight="1">
      <c r="A38" s="179" t="s">
        <v>31</v>
      </c>
      <c r="B38" s="180"/>
      <c r="C38" s="181"/>
      <c r="D38" s="148" t="s">
        <v>44</v>
      </c>
      <c r="E38" s="149"/>
      <c r="F38" s="80">
        <v>0</v>
      </c>
      <c r="G38" s="55"/>
      <c r="H38" s="9"/>
    </row>
    <row r="39" spans="1:8" ht="12.75" customHeight="1">
      <c r="A39" s="179" t="s">
        <v>53</v>
      </c>
      <c r="B39" s="180"/>
      <c r="C39" s="181"/>
      <c r="D39" s="148" t="s">
        <v>56</v>
      </c>
      <c r="E39" s="149"/>
      <c r="F39" s="80">
        <v>0.26</v>
      </c>
      <c r="G39" s="55"/>
      <c r="H39" s="9"/>
    </row>
    <row r="40" spans="1:8" ht="12.75" customHeight="1">
      <c r="A40" s="179" t="s">
        <v>54</v>
      </c>
      <c r="B40" s="180"/>
      <c r="C40" s="181"/>
      <c r="D40" s="148" t="s">
        <v>55</v>
      </c>
      <c r="E40" s="149"/>
      <c r="F40" s="80">
        <v>1.755</v>
      </c>
      <c r="G40" s="55"/>
      <c r="H40" s="9"/>
    </row>
    <row r="41" spans="1:8" ht="12.75" customHeight="1">
      <c r="A41" s="179" t="s">
        <v>14</v>
      </c>
      <c r="B41" s="180"/>
      <c r="C41" s="181"/>
      <c r="D41" s="148" t="s">
        <v>45</v>
      </c>
      <c r="E41" s="149"/>
      <c r="F41" s="80">
        <v>0.195</v>
      </c>
      <c r="G41" s="55"/>
      <c r="H41" s="9"/>
    </row>
    <row r="42" spans="1:8" ht="12.75" customHeight="1">
      <c r="A42" s="179" t="s">
        <v>15</v>
      </c>
      <c r="B42" s="180"/>
      <c r="C42" s="181"/>
      <c r="D42" s="148" t="s">
        <v>47</v>
      </c>
      <c r="E42" s="149"/>
      <c r="F42" s="80">
        <v>1.69</v>
      </c>
      <c r="G42" s="53"/>
      <c r="H42" s="9"/>
    </row>
    <row r="43" spans="1:8" ht="12.75" customHeight="1">
      <c r="A43" s="179" t="s">
        <v>46</v>
      </c>
      <c r="B43" s="180"/>
      <c r="C43" s="181"/>
      <c r="D43" s="148"/>
      <c r="E43" s="149"/>
      <c r="F43" s="80">
        <v>5.48</v>
      </c>
      <c r="G43" s="53"/>
      <c r="H43" s="9"/>
    </row>
    <row r="44" spans="1:8" ht="12.75" customHeight="1">
      <c r="A44" s="179" t="s">
        <v>16</v>
      </c>
      <c r="B44" s="180"/>
      <c r="C44" s="181"/>
      <c r="D44" s="148"/>
      <c r="E44" s="149"/>
      <c r="F44" s="81">
        <v>1.45</v>
      </c>
      <c r="G44" s="53"/>
      <c r="H44" s="9"/>
    </row>
    <row r="45" spans="1:8" ht="12.75" customHeight="1">
      <c r="A45" s="165" t="s">
        <v>23</v>
      </c>
      <c r="B45" s="166"/>
      <c r="C45" s="167"/>
      <c r="D45" s="177"/>
      <c r="E45" s="178"/>
      <c r="F45" s="58">
        <f>SUM(F35:F44)</f>
        <v>11.95</v>
      </c>
      <c r="G45" s="54"/>
      <c r="H45" s="9"/>
    </row>
    <row r="46" spans="1:8" ht="12.75" customHeight="1">
      <c r="A46" s="156" t="s">
        <v>18</v>
      </c>
      <c r="B46" s="157"/>
      <c r="C46" s="158"/>
      <c r="D46" s="148" t="s">
        <v>27</v>
      </c>
      <c r="E46" s="149"/>
      <c r="F46" s="82">
        <v>3.81</v>
      </c>
      <c r="G46" s="92">
        <f>E21</f>
        <v>251.507</v>
      </c>
      <c r="H46" s="9"/>
    </row>
    <row r="47" spans="1:8" ht="12.75" customHeight="1">
      <c r="A47" s="150" t="s">
        <v>33</v>
      </c>
      <c r="B47" s="151"/>
      <c r="C47" s="151"/>
      <c r="D47" s="151"/>
      <c r="E47" s="152"/>
      <c r="F47" s="61"/>
      <c r="G47" s="109">
        <f>G48+G49</f>
        <v>0</v>
      </c>
      <c r="H47" s="12"/>
    </row>
    <row r="48" spans="1:8" ht="12.75" customHeight="1">
      <c r="A48" s="153" t="s">
        <v>63</v>
      </c>
      <c r="B48" s="154"/>
      <c r="C48" s="154"/>
      <c r="D48" s="154"/>
      <c r="E48" s="155"/>
      <c r="F48" s="60"/>
      <c r="G48" s="110">
        <f>E23</f>
        <v>0</v>
      </c>
      <c r="H48" s="13"/>
    </row>
    <row r="49" spans="1:8" ht="12.75" customHeight="1">
      <c r="A49" s="144" t="s">
        <v>65</v>
      </c>
      <c r="B49" s="145"/>
      <c r="C49" s="145"/>
      <c r="D49" s="145"/>
      <c r="E49" s="124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25" t="s">
        <v>48</v>
      </c>
      <c r="B53" s="125"/>
      <c r="C53" s="125"/>
      <c r="D53" s="125"/>
      <c r="E53" s="125"/>
      <c r="F53" s="125"/>
      <c r="G53" s="125"/>
    </row>
    <row r="54" spans="1:7" ht="27" customHeight="1" thickBot="1">
      <c r="A54" s="137" t="s">
        <v>51</v>
      </c>
      <c r="B54" s="138"/>
      <c r="C54" s="138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3" t="s">
        <v>71</v>
      </c>
      <c r="B55" s="146"/>
      <c r="C55" s="147"/>
      <c r="D55" s="98" t="s">
        <v>72</v>
      </c>
      <c r="E55" s="98" t="s">
        <v>73</v>
      </c>
      <c r="F55" s="98">
        <v>0</v>
      </c>
      <c r="G55" s="99">
        <v>0.079</v>
      </c>
    </row>
    <row r="56" spans="1:7" ht="9.75" customHeight="1">
      <c r="A56" s="129" t="s">
        <v>71</v>
      </c>
      <c r="B56" s="130"/>
      <c r="C56" s="131"/>
      <c r="D56" s="100" t="s">
        <v>74</v>
      </c>
      <c r="E56" s="100" t="s">
        <v>73</v>
      </c>
      <c r="F56" s="100">
        <v>0</v>
      </c>
      <c r="G56" s="101">
        <v>0.324</v>
      </c>
    </row>
    <row r="57" spans="1:7" ht="9.75" customHeight="1">
      <c r="A57" s="129" t="s">
        <v>71</v>
      </c>
      <c r="B57" s="130"/>
      <c r="C57" s="131"/>
      <c r="D57" s="100" t="s">
        <v>75</v>
      </c>
      <c r="E57" s="100" t="s">
        <v>73</v>
      </c>
      <c r="F57" s="100">
        <v>5</v>
      </c>
      <c r="G57" s="101">
        <v>0.154</v>
      </c>
    </row>
    <row r="58" spans="1:7" ht="9.75" customHeight="1">
      <c r="A58" s="129" t="s">
        <v>76</v>
      </c>
      <c r="B58" s="130"/>
      <c r="C58" s="131"/>
      <c r="D58" s="100" t="s">
        <v>77</v>
      </c>
      <c r="E58" s="100" t="s">
        <v>78</v>
      </c>
      <c r="F58" s="100">
        <v>2</v>
      </c>
      <c r="G58" s="101">
        <v>0.593</v>
      </c>
    </row>
    <row r="59" spans="1:7" ht="9.75" customHeight="1">
      <c r="A59" s="129" t="s">
        <v>76</v>
      </c>
      <c r="B59" s="130"/>
      <c r="C59" s="131"/>
      <c r="D59" s="100" t="s">
        <v>74</v>
      </c>
      <c r="E59" s="100" t="s">
        <v>78</v>
      </c>
      <c r="F59" s="100">
        <v>0</v>
      </c>
      <c r="G59" s="101">
        <v>0.217</v>
      </c>
    </row>
    <row r="60" spans="1:9" ht="9.75" customHeight="1">
      <c r="A60" s="129" t="s">
        <v>76</v>
      </c>
      <c r="B60" s="130"/>
      <c r="C60" s="131"/>
      <c r="D60" s="100" t="s">
        <v>79</v>
      </c>
      <c r="E60" s="100" t="s">
        <v>78</v>
      </c>
      <c r="F60" s="100">
        <v>3</v>
      </c>
      <c r="G60" s="101">
        <v>1.14</v>
      </c>
      <c r="H60" s="3"/>
      <c r="I60" s="2"/>
    </row>
    <row r="61" spans="1:7" ht="9.75" customHeight="1">
      <c r="A61" s="129" t="s">
        <v>76</v>
      </c>
      <c r="B61" s="130"/>
      <c r="C61" s="131"/>
      <c r="D61" s="100" t="s">
        <v>80</v>
      </c>
      <c r="E61" s="100" t="s">
        <v>78</v>
      </c>
      <c r="F61" s="100">
        <v>3</v>
      </c>
      <c r="G61" s="101">
        <v>0.804</v>
      </c>
    </row>
    <row r="62" spans="1:7" ht="9.75" customHeight="1">
      <c r="A62" s="129" t="s">
        <v>81</v>
      </c>
      <c r="B62" s="130"/>
      <c r="C62" s="131"/>
      <c r="D62" s="100" t="s">
        <v>82</v>
      </c>
      <c r="E62" s="100" t="s">
        <v>83</v>
      </c>
      <c r="F62" s="100">
        <v>300</v>
      </c>
      <c r="G62" s="101">
        <v>231.6</v>
      </c>
    </row>
    <row r="63" spans="1:7" ht="9.75" customHeight="1">
      <c r="A63" s="129" t="s">
        <v>84</v>
      </c>
      <c r="B63" s="130"/>
      <c r="C63" s="131"/>
      <c r="D63" s="100" t="s">
        <v>82</v>
      </c>
      <c r="E63" s="100" t="s">
        <v>85</v>
      </c>
      <c r="F63" s="100">
        <v>1</v>
      </c>
      <c r="G63" s="101">
        <v>0.111</v>
      </c>
    </row>
    <row r="64" spans="1:7" ht="9.75" customHeight="1">
      <c r="A64" s="129" t="s">
        <v>84</v>
      </c>
      <c r="B64" s="130"/>
      <c r="C64" s="131"/>
      <c r="D64" s="100" t="s">
        <v>80</v>
      </c>
      <c r="E64" s="100" t="s">
        <v>85</v>
      </c>
      <c r="F64" s="100">
        <v>1</v>
      </c>
      <c r="G64" s="101">
        <v>0.099</v>
      </c>
    </row>
    <row r="65" spans="1:7" ht="9.75" customHeight="1">
      <c r="A65" s="129" t="s">
        <v>84</v>
      </c>
      <c r="B65" s="130"/>
      <c r="C65" s="131"/>
      <c r="D65" s="100" t="s">
        <v>77</v>
      </c>
      <c r="E65" s="100" t="s">
        <v>85</v>
      </c>
      <c r="F65" s="100">
        <v>2</v>
      </c>
      <c r="G65" s="101">
        <v>0.221</v>
      </c>
    </row>
    <row r="66" spans="1:7" ht="9.75" customHeight="1">
      <c r="A66" s="129" t="s">
        <v>86</v>
      </c>
      <c r="B66" s="130"/>
      <c r="C66" s="131"/>
      <c r="D66" s="100" t="s">
        <v>75</v>
      </c>
      <c r="E66" s="100" t="s">
        <v>83</v>
      </c>
      <c r="F66" s="100">
        <v>22</v>
      </c>
      <c r="G66" s="101">
        <v>11.57</v>
      </c>
    </row>
    <row r="67" spans="1:7" ht="9.75" customHeight="1">
      <c r="A67" s="129" t="s">
        <v>87</v>
      </c>
      <c r="B67" s="130"/>
      <c r="C67" s="131"/>
      <c r="D67" s="100" t="s">
        <v>88</v>
      </c>
      <c r="E67" s="100" t="s">
        <v>83</v>
      </c>
      <c r="F67" s="100">
        <v>0</v>
      </c>
      <c r="G67" s="101">
        <v>0.829</v>
      </c>
    </row>
    <row r="68" spans="1:7" ht="9.75" customHeight="1">
      <c r="A68" s="105" t="s">
        <v>89</v>
      </c>
      <c r="B68" s="106"/>
      <c r="C68" s="107"/>
      <c r="D68" s="100" t="s">
        <v>90</v>
      </c>
      <c r="E68" s="100" t="s">
        <v>83</v>
      </c>
      <c r="F68" s="100">
        <v>0</v>
      </c>
      <c r="G68" s="101">
        <v>0.391</v>
      </c>
    </row>
    <row r="69" spans="1:7" ht="9.75" customHeight="1">
      <c r="A69" s="105" t="s">
        <v>91</v>
      </c>
      <c r="B69" s="106"/>
      <c r="C69" s="107"/>
      <c r="D69" s="100" t="s">
        <v>80</v>
      </c>
      <c r="E69" s="100" t="s">
        <v>92</v>
      </c>
      <c r="F69" s="100">
        <v>0</v>
      </c>
      <c r="G69" s="101">
        <v>1.5</v>
      </c>
    </row>
    <row r="70" spans="1:7" ht="9.75" customHeight="1">
      <c r="A70" s="105" t="s">
        <v>91</v>
      </c>
      <c r="B70" s="106"/>
      <c r="C70" s="107"/>
      <c r="D70" s="100" t="s">
        <v>93</v>
      </c>
      <c r="E70" s="100" t="s">
        <v>92</v>
      </c>
      <c r="F70" s="100">
        <v>0</v>
      </c>
      <c r="G70" s="101">
        <v>0.375</v>
      </c>
    </row>
    <row r="71" spans="1:7" ht="9.75" customHeight="1">
      <c r="A71" s="105" t="s">
        <v>91</v>
      </c>
      <c r="B71" s="106"/>
      <c r="C71" s="107"/>
      <c r="D71" s="100" t="s">
        <v>94</v>
      </c>
      <c r="E71" s="100" t="s">
        <v>92</v>
      </c>
      <c r="F71" s="100">
        <v>0</v>
      </c>
      <c r="G71" s="101">
        <v>1.5</v>
      </c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29" t="s">
        <v>27</v>
      </c>
      <c r="B77" s="130"/>
      <c r="C77" s="131"/>
      <c r="D77" s="100"/>
      <c r="E77" s="100"/>
      <c r="F77" s="100"/>
      <c r="G77" s="101"/>
    </row>
    <row r="78" spans="1:7" ht="9.75" customHeight="1">
      <c r="A78" s="129" t="s">
        <v>27</v>
      </c>
      <c r="B78" s="130"/>
      <c r="C78" s="131"/>
      <c r="D78" s="100"/>
      <c r="E78" s="100"/>
      <c r="F78" s="100"/>
      <c r="G78" s="101"/>
    </row>
    <row r="79" spans="1:7" ht="9.75" customHeight="1">
      <c r="A79" s="140"/>
      <c r="B79" s="140"/>
      <c r="C79" s="140"/>
      <c r="D79" s="102"/>
      <c r="E79" s="102"/>
      <c r="F79" s="102"/>
      <c r="G79" s="102"/>
    </row>
    <row r="80" spans="1:7" ht="9.75" customHeight="1">
      <c r="A80" s="141" t="s">
        <v>64</v>
      </c>
      <c r="B80" s="142"/>
      <c r="C80" s="143"/>
      <c r="D80" s="103"/>
      <c r="E80" s="103"/>
      <c r="F80" s="103"/>
      <c r="G80" s="104">
        <f>SUM(G55:G79)</f>
        <v>251.50699999999998</v>
      </c>
    </row>
    <row r="81" spans="1:7" ht="18" customHeight="1" thickBot="1">
      <c r="A81" s="136" t="s">
        <v>61</v>
      </c>
      <c r="B81" s="136"/>
      <c r="C81" s="136"/>
      <c r="D81" s="136"/>
      <c r="E81" s="136"/>
      <c r="F81" s="136"/>
      <c r="G81" s="136"/>
    </row>
    <row r="82" spans="1:7" ht="27.75" customHeight="1" thickBot="1">
      <c r="A82" s="137" t="s">
        <v>51</v>
      </c>
      <c r="B82" s="138"/>
      <c r="C82" s="139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2" t="s">
        <v>27</v>
      </c>
      <c r="B83" s="133"/>
      <c r="C83" s="134"/>
      <c r="D83" s="100"/>
      <c r="E83" s="100"/>
      <c r="F83" s="100"/>
      <c r="G83" s="101"/>
    </row>
    <row r="84" spans="1:7" ht="9.75" customHeight="1">
      <c r="A84" s="132" t="s">
        <v>27</v>
      </c>
      <c r="B84" s="133"/>
      <c r="C84" s="134"/>
      <c r="D84" s="100"/>
      <c r="E84" s="100"/>
      <c r="F84" s="100"/>
      <c r="G84" s="101"/>
    </row>
    <row r="85" spans="1:7" ht="9.75" customHeight="1">
      <c r="A85" s="135"/>
      <c r="B85" s="135"/>
      <c r="C85" s="135"/>
      <c r="D85" s="100"/>
      <c r="E85" s="100"/>
      <c r="F85" s="100"/>
      <c r="G85" s="101"/>
    </row>
    <row r="86" spans="1:7" ht="9.75" customHeight="1">
      <c r="A86" s="126" t="s">
        <v>27</v>
      </c>
      <c r="B86" s="127"/>
      <c r="C86" s="128"/>
      <c r="D86" s="100"/>
      <c r="E86" s="100"/>
      <c r="F86" s="100"/>
      <c r="G86" s="101" t="s">
        <v>27</v>
      </c>
    </row>
    <row r="87" spans="1:7" ht="9.75" customHeight="1">
      <c r="A87" s="135"/>
      <c r="B87" s="135"/>
      <c r="C87" s="135"/>
      <c r="D87" s="100"/>
      <c r="E87" s="100"/>
      <c r="F87" s="100"/>
      <c r="G87" s="101"/>
    </row>
    <row r="88" spans="1:7" ht="9.75" customHeight="1">
      <c r="A88" s="135"/>
      <c r="B88" s="135"/>
      <c r="C88" s="135"/>
      <c r="D88" s="100"/>
      <c r="E88" s="100"/>
      <c r="F88" s="100"/>
      <c r="G88" s="101"/>
    </row>
    <row r="89" spans="1:7" ht="9.75" customHeight="1">
      <c r="A89" s="135"/>
      <c r="B89" s="135"/>
      <c r="C89" s="135"/>
      <c r="D89" s="100"/>
      <c r="E89" s="100"/>
      <c r="F89" s="100"/>
      <c r="G89" s="101"/>
    </row>
    <row r="90" spans="1:7" ht="9.75" customHeight="1">
      <c r="A90" s="135"/>
      <c r="B90" s="135"/>
      <c r="C90" s="135"/>
      <c r="D90" s="100"/>
      <c r="E90" s="100"/>
      <c r="F90" s="100"/>
      <c r="G90" s="101"/>
    </row>
    <row r="91" spans="1:7" ht="9.75" customHeight="1">
      <c r="A91" s="135"/>
      <c r="B91" s="135"/>
      <c r="C91" s="135"/>
      <c r="D91" s="100"/>
      <c r="E91" s="100"/>
      <c r="F91" s="100"/>
      <c r="G91" s="101"/>
    </row>
    <row r="92" spans="1:7" ht="9.75" customHeight="1">
      <c r="A92" s="126" t="s">
        <v>27</v>
      </c>
      <c r="B92" s="127"/>
      <c r="C92" s="128"/>
      <c r="D92" s="100"/>
      <c r="E92" s="100"/>
      <c r="F92" s="100"/>
      <c r="G92" s="101" t="s">
        <v>27</v>
      </c>
    </row>
    <row r="93" spans="1:7" ht="9.75" customHeight="1">
      <c r="A93" s="141" t="s">
        <v>64</v>
      </c>
      <c r="B93" s="142"/>
      <c r="C93" s="143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2012-03-26T06:01:57Z</cp:lastPrinted>
  <dcterms:created xsi:type="dcterms:W3CDTF">2009-03-27T08:34:00Z</dcterms:created>
  <dcterms:modified xsi:type="dcterms:W3CDTF">2012-03-26T06:02:16Z</dcterms:modified>
  <cp:category/>
  <cp:version/>
  <cp:contentType/>
  <cp:contentStatus/>
</cp:coreProperties>
</file>