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<sst xmlns="http://schemas.openxmlformats.org/spreadsheetml/2006/main" count="118" uniqueCount="93">
  <si>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</si>
  <si>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</si>
  <si>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</si>
  <si>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</si>
  <si>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</si>
  <si>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</si>
  <si>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</si>
  <si>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</si>
  <si>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</si>
  <si>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</si>
  <si>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</si>
  <si>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</si>
  <si>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</si>
  <si>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</si>
  <si>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</si>
  <si>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</si>
  <si>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</si>
  <si>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</si>
  <si>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</si>
  <si>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</si>
  <si>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</si>
  <si>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</si>
  <si>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</si>
  <si>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</si>
  <si>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</si>
  <si>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</si>
  <si>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</si>
  <si>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</si>
  <si>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</si>
  <si>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</si>
  <si>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</si>
  <si>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</si>
  <si>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</si>
  <si>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</si>
  <si>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</si>
  <si>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</si>
  <si>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</si>
  <si>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</si>
  <si>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</si>
  <si>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</si>
  <si>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</si>
  <si>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</si>
  <si>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</si>
  <si>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</si>
  <si>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</si>
  <si>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</si>
  <si>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</si>
  <si>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</si>
  <si>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</si>
  <si>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</si>
  <si>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</si>
  <si>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</si>
  <si>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</si>
  <si>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</si>
  <si>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</si>
  <si>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</si>
  <si>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</si>
  <si>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</si>
  <si>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</si>
  <si>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</si>
  <si>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</si>
  <si>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</si>
  <si>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</si>
  <si>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</si>
  <si>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</si>
  <si>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</si>
  <si>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</si>
  <si>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</si>
  <si>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</si>
  <si>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</si>
  <si>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 xml:space="preserve">ул БЕРЕЗИНА д 18 корп 1  </t>
  </si>
  <si>
    <t xml:space="preserve">Ремонт электропроводки                            </t>
  </si>
  <si>
    <t>Сентябрь</t>
  </si>
  <si>
    <t xml:space="preserve">м.        </t>
  </si>
  <si>
    <t xml:space="preserve">Замена вентилей                                   </t>
  </si>
  <si>
    <t>Октябрь</t>
  </si>
  <si>
    <t xml:space="preserve">шт.       </t>
  </si>
  <si>
    <t xml:space="preserve">Ремонт асбоцементной кровли                       </t>
  </si>
  <si>
    <t>Июнь</t>
  </si>
  <si>
    <t xml:space="preserve">м2        </t>
  </si>
  <si>
    <t xml:space="preserve">Ремонт ступеней                                   </t>
  </si>
  <si>
    <t>Август</t>
  </si>
  <si>
    <t xml:space="preserve">шт        </t>
  </si>
  <si>
    <t xml:space="preserve">Прочие работы                                     </t>
  </si>
  <si>
    <t>Июль</t>
  </si>
  <si>
    <t xml:space="preserve">м         </t>
  </si>
  <si>
    <t xml:space="preserve">Уборка придомой территории                        </t>
  </si>
  <si>
    <t>Март</t>
  </si>
  <si>
    <t xml:space="preserve">          </t>
  </si>
  <si>
    <t>Февраль</t>
  </si>
  <si>
    <t xml:space="preserve">Спиливание деревьев                               </t>
  </si>
  <si>
    <t>Ноябрь</t>
  </si>
  <si>
    <t xml:space="preserve">м3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</si>
</sst>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1418.8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107.3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268.36</v>
      </c>
      <c r="D15" s="45">
        <f>D16+D22</f>
        <v>266.718</v>
      </c>
      <c r="E15" s="45">
        <f>E16+E22</f>
        <v>225.97339294285814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240.231</v>
      </c>
      <c r="D16" s="75">
        <v>238.758</v>
      </c>
      <c r="E16" s="25">
        <f>C16*0.1525+E19+E21</f>
        <v>221.68372044285815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167.19124167257263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141.68749294285817</v>
      </c>
      <c r="D19" s="25"/>
      <c r="E19" s="25">
        <f>C19</f>
        <v>141.68749294285817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73.03975832742735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-28.329</v>
      </c>
      <c r="C21" s="29">
        <f>C20/1.18</f>
        <v>61.89810027748081</v>
      </c>
      <c r="D21" s="29"/>
      <c r="E21" s="78">
        <v>43.361</v>
      </c>
      <c r="F21" s="37"/>
      <c r="G21" s="29">
        <f>B21+C21-E21</f>
        <v>-9.79189972251919</v>
      </c>
      <c r="H21" s="3"/>
    </row>
    <row r="22" spans="1:8" ht="15" customHeight="1">
      <c r="A22" s="32" t="s">
        <v>5</v>
      </c>
      <c r="B22" s="94"/>
      <c r="C22" s="74">
        <v>28.129</v>
      </c>
      <c r="D22" s="76">
        <v>27.96</v>
      </c>
      <c r="E22" s="36">
        <f>C22*0.1525+E23</f>
        <v>4.2896725</v>
      </c>
      <c r="F22" s="90"/>
      <c r="G22" s="38"/>
      <c r="H22" s="3"/>
    </row>
    <row r="23" spans="1:8" ht="15" customHeight="1" thickBot="1">
      <c r="A23" s="35" t="s">
        <v>28</v>
      </c>
      <c r="B23" s="93">
        <v>-907.953</v>
      </c>
      <c r="C23" s="73">
        <f>C22/1.18</f>
        <v>23.83813559322034</v>
      </c>
      <c r="D23" s="29"/>
      <c r="E23" s="78">
        <v>0</v>
      </c>
      <c r="F23" s="37"/>
      <c r="G23" s="29">
        <f>B23+C23-E23</f>
        <v>-884.1148644067796</v>
      </c>
      <c r="H23" s="3"/>
    </row>
    <row r="24" spans="1:8" ht="19.5" customHeight="1">
      <c r="A24" s="28" t="s">
        <v>6</v>
      </c>
      <c r="B24" s="47"/>
      <c r="C24" s="48">
        <f>SUM(C26:C29)</f>
        <v>583.00279</v>
      </c>
      <c r="D24" s="48">
        <f>SUM(D26:D29)</f>
        <v>580.39083</v>
      </c>
      <c r="E24" s="48">
        <f>SUM(E26:E29)</f>
        <v>583.00279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79.458</v>
      </c>
      <c r="D26" s="77">
        <v>78.688</v>
      </c>
      <c r="E26" s="14">
        <f>C26</f>
        <v>79.458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97.599</v>
      </c>
      <c r="D27" s="77">
        <v>96.671</v>
      </c>
      <c r="E27" s="14">
        <f>C27</f>
        <v>97.599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405.94579</v>
      </c>
      <c r="D28" s="111">
        <v>405.03183</v>
      </c>
      <c r="E28" s="87">
        <f>C28</f>
        <v>405.94579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-936.2819999999999</v>
      </c>
      <c r="C30" s="126">
        <f>C24+C15</f>
        <v>851.36279</v>
      </c>
      <c r="D30" s="123">
        <f>D24+D15</f>
        <v>847.1088300000001</v>
      </c>
      <c r="E30" s="123">
        <f>E24+E15</f>
        <v>808.9761829428581</v>
      </c>
      <c r="F30" s="124">
        <v>5.84369</v>
      </c>
      <c r="G30" s="125">
        <f>G21+G23</f>
        <v>-893.9067641292988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14.11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1.51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3.79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9.82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4.29</v>
      </c>
      <c r="G46" s="92">
        <f>E21</f>
        <v>43.361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0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0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71</v>
      </c>
      <c r="B55" s="113"/>
      <c r="C55" s="114"/>
      <c r="D55" s="98" t="s">
        <v>72</v>
      </c>
      <c r="E55" s="98" t="s">
        <v>73</v>
      </c>
      <c r="F55" s="98">
        <v>70</v>
      </c>
      <c r="G55" s="99">
        <v>12.627</v>
      </c>
    </row>
    <row r="56" spans="1:7" ht="9.75" customHeight="1">
      <c r="A56" s="130" t="s">
        <v>74</v>
      </c>
      <c r="B56" s="131"/>
      <c r="C56" s="132"/>
      <c r="D56" s="100" t="s">
        <v>75</v>
      </c>
      <c r="E56" s="100" t="s">
        <v>76</v>
      </c>
      <c r="F56" s="100">
        <v>2</v>
      </c>
      <c r="G56" s="101">
        <v>0.37</v>
      </c>
    </row>
    <row r="57" spans="1:7" ht="9.75" customHeight="1">
      <c r="A57" s="130" t="s">
        <v>77</v>
      </c>
      <c r="B57" s="131"/>
      <c r="C57" s="132"/>
      <c r="D57" s="100" t="s">
        <v>78</v>
      </c>
      <c r="E57" s="100" t="s">
        <v>79</v>
      </c>
      <c r="F57" s="100">
        <v>0</v>
      </c>
      <c r="G57" s="101">
        <v>1.35</v>
      </c>
    </row>
    <row r="58" spans="1:7" ht="9.75" customHeight="1">
      <c r="A58" s="130" t="s">
        <v>80</v>
      </c>
      <c r="B58" s="131"/>
      <c r="C58" s="132"/>
      <c r="D58" s="100" t="s">
        <v>81</v>
      </c>
      <c r="E58" s="100" t="s">
        <v>82</v>
      </c>
      <c r="F58" s="100">
        <v>0</v>
      </c>
      <c r="G58" s="101">
        <v>2.171</v>
      </c>
    </row>
    <row r="59" spans="1:7" ht="9.75" customHeight="1">
      <c r="A59" s="130" t="s">
        <v>83</v>
      </c>
      <c r="B59" s="131"/>
      <c r="C59" s="132"/>
      <c r="D59" s="100" t="s">
        <v>84</v>
      </c>
      <c r="E59" s="100" t="s">
        <v>85</v>
      </c>
      <c r="F59" s="100">
        <v>0</v>
      </c>
      <c r="G59" s="101">
        <v>0.415</v>
      </c>
    </row>
    <row r="60" spans="1:9" ht="9.75" customHeight="1">
      <c r="A60" s="130" t="s">
        <v>86</v>
      </c>
      <c r="B60" s="131"/>
      <c r="C60" s="132"/>
      <c r="D60" s="100" t="s">
        <v>87</v>
      </c>
      <c r="E60" s="100" t="s">
        <v>88</v>
      </c>
      <c r="F60" s="100">
        <v>0</v>
      </c>
      <c r="G60" s="101">
        <v>0.25</v>
      </c>
      <c r="H60" s="3"/>
      <c r="I60" s="2"/>
    </row>
    <row r="61" spans="1:7" ht="9.75" customHeight="1">
      <c r="A61" s="130" t="s">
        <v>86</v>
      </c>
      <c r="B61" s="131"/>
      <c r="C61" s="132"/>
      <c r="D61" s="100" t="s">
        <v>89</v>
      </c>
      <c r="E61" s="100" t="s">
        <v>88</v>
      </c>
      <c r="F61" s="100">
        <v>0</v>
      </c>
      <c r="G61" s="101">
        <v>0.375</v>
      </c>
    </row>
    <row r="62" spans="1:7" ht="9.75" customHeight="1">
      <c r="A62" s="130" t="s">
        <v>90</v>
      </c>
      <c r="B62" s="131"/>
      <c r="C62" s="132"/>
      <c r="D62" s="100" t="s">
        <v>91</v>
      </c>
      <c r="E62" s="100" t="s">
        <v>92</v>
      </c>
      <c r="F62" s="100">
        <v>9.5</v>
      </c>
      <c r="G62" s="101">
        <v>25.803</v>
      </c>
    </row>
    <row r="63" spans="1:7" ht="9.75" customHeight="1">
      <c r="A63" s="130" t="s">
        <v>27</v>
      </c>
      <c r="B63" s="131"/>
      <c r="C63" s="132"/>
      <c r="D63" s="100"/>
      <c r="E63" s="100"/>
      <c r="F63" s="100"/>
      <c r="G63" s="101"/>
    </row>
    <row r="64" spans="1:7" ht="9.75" customHeight="1">
      <c r="A64" s="130" t="s">
        <v>27</v>
      </c>
      <c r="B64" s="131"/>
      <c r="C64" s="132"/>
      <c r="D64" s="100"/>
      <c r="E64" s="100"/>
      <c r="F64" s="100"/>
      <c r="G64" s="101"/>
    </row>
    <row r="65" spans="1:7" ht="9.75" customHeight="1">
      <c r="A65" s="130" t="s">
        <v>27</v>
      </c>
      <c r="B65" s="131"/>
      <c r="C65" s="132"/>
      <c r="D65" s="100"/>
      <c r="E65" s="100"/>
      <c r="F65" s="100"/>
      <c r="G65" s="101"/>
    </row>
    <row r="66" spans="1:7" ht="9.75" customHeight="1">
      <c r="A66" s="130" t="s">
        <v>27</v>
      </c>
      <c r="B66" s="131"/>
      <c r="C66" s="132"/>
      <c r="D66" s="100"/>
      <c r="E66" s="100"/>
      <c r="F66" s="100"/>
      <c r="G66" s="101"/>
    </row>
    <row r="67" spans="1:7" ht="9.75" customHeight="1">
      <c r="A67" s="130" t="s">
        <v>27</v>
      </c>
      <c r="B67" s="131"/>
      <c r="C67" s="132"/>
      <c r="D67" s="100"/>
      <c r="E67" s="100"/>
      <c r="F67" s="100"/>
      <c r="G67" s="101"/>
    </row>
    <row r="68" spans="1:7" ht="9.75" customHeight="1">
      <c r="A68" s="105"/>
      <c r="B68" s="106"/>
      <c r="C68" s="107"/>
      <c r="D68" s="100"/>
      <c r="E68" s="100"/>
      <c r="F68" s="100"/>
      <c r="G68" s="101"/>
    </row>
    <row r="69" spans="1:7" ht="9.75" customHeight="1">
      <c r="A69" s="105"/>
      <c r="B69" s="106"/>
      <c r="C69" s="107"/>
      <c r="D69" s="100"/>
      <c r="E69" s="100"/>
      <c r="F69" s="100"/>
      <c r="G69" s="101"/>
    </row>
    <row r="70" spans="1:7" ht="9.75" customHeight="1">
      <c r="A70" s="105"/>
      <c r="B70" s="106"/>
      <c r="C70" s="107"/>
      <c r="D70" s="100"/>
      <c r="E70" s="100"/>
      <c r="F70" s="100"/>
      <c r="G70" s="101"/>
    </row>
    <row r="71" spans="1:7" ht="9.75" customHeight="1">
      <c r="A71" s="105"/>
      <c r="B71" s="106"/>
      <c r="C71" s="107"/>
      <c r="D71" s="100"/>
      <c r="E71" s="100"/>
      <c r="F71" s="100"/>
      <c r="G71" s="101"/>
    </row>
    <row r="72" spans="1:7" ht="9.75" customHeight="1">
      <c r="A72" s="105"/>
      <c r="B72" s="106"/>
      <c r="C72" s="107"/>
      <c r="D72" s="100"/>
      <c r="E72" s="100"/>
      <c r="F72" s="100"/>
      <c r="G72" s="101"/>
    </row>
    <row r="73" spans="1:7" ht="9.75" customHeight="1">
      <c r="A73" s="105"/>
      <c r="B73" s="106"/>
      <c r="C73" s="107"/>
      <c r="D73" s="100"/>
      <c r="E73" s="100"/>
      <c r="F73" s="100"/>
      <c r="G73" s="101"/>
    </row>
    <row r="74" spans="1:7" ht="9.75" customHeight="1">
      <c r="A74" s="105"/>
      <c r="B74" s="106"/>
      <c r="C74" s="107"/>
      <c r="D74" s="100"/>
      <c r="E74" s="100"/>
      <c r="F74" s="100"/>
      <c r="G74" s="101"/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30" t="s">
        <v>27</v>
      </c>
      <c r="B77" s="131"/>
      <c r="C77" s="132"/>
      <c r="D77" s="100"/>
      <c r="E77" s="100"/>
      <c r="F77" s="100"/>
      <c r="G77" s="101"/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43.361000000000004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27</v>
      </c>
      <c r="B83" s="134"/>
      <c r="C83" s="135"/>
      <c r="D83" s="100"/>
      <c r="E83" s="100"/>
      <c r="F83" s="100"/>
      <c r="G83" s="101"/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2012-03-26T12:29:37Z</dcterms:modified>
  <cp:category/>
  <cp:version/>
  <cp:contentType/>
  <cp:contentStatus/>
</cp:coreProperties>
</file>