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<sst xmlns="http://schemas.openxmlformats.org/spreadsheetml/2006/main" count="122" uniqueCount="91">
  <si>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</si>
  <si>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</si>
  <si>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</si>
  <si>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</si>
  <si>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</si>
  <si>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</si>
  <si>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</si>
  <si>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</si>
  <si>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</si>
  <si>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</si>
  <si>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</si>
  <si>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</si>
  <si>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</si>
  <si>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</si>
  <si>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</si>
  <si>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</si>
  <si>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</si>
  <si>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</si>
  <si>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</si>
  <si>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</si>
  <si>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</si>
  <si>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</si>
  <si>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</si>
  <si>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</si>
  <si>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</si>
  <si>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</si>
  <si>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</si>
  <si>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</si>
  <si>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</si>
  <si>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</si>
  <si>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</si>
  <si>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</si>
  <si>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</si>
  <si>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</si>
  <si>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</si>
  <si>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</si>
  <si>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</si>
  <si>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</si>
  <si>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</si>
  <si>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</si>
  <si>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</si>
  <si>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</si>
  <si>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</si>
  <si>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</si>
  <si>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</si>
  <si>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</si>
  <si>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</si>
  <si>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</si>
  <si>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</si>
  <si>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</si>
  <si>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</si>
  <si>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</si>
  <si>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</si>
  <si>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</si>
  <si>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</si>
  <si>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</si>
  <si>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</si>
  <si>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</si>
  <si>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</si>
  <si>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</si>
  <si>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</si>
  <si>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</si>
  <si>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</si>
  <si>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</si>
  <si>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</si>
  <si>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</si>
  <si>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</si>
  <si>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</si>
  <si>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</si>
  <si>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</si>
  <si>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КАЛИНИНА д 26</t>
  </si>
  <si>
    <t xml:space="preserve">Ремонт электропроводки                            </t>
  </si>
  <si>
    <t>Июль</t>
  </si>
  <si>
    <t xml:space="preserve">м.        </t>
  </si>
  <si>
    <t xml:space="preserve">Ремонт ХВС                                        </t>
  </si>
  <si>
    <t>Июнь</t>
  </si>
  <si>
    <t xml:space="preserve">м         </t>
  </si>
  <si>
    <t>Март</t>
  </si>
  <si>
    <t xml:space="preserve">Ремонт козырьков                                  </t>
  </si>
  <si>
    <t>Сентябрь</t>
  </si>
  <si>
    <t xml:space="preserve">м2        </t>
  </si>
  <si>
    <t xml:space="preserve">Прочие работы                                     </t>
  </si>
  <si>
    <t xml:space="preserve">Ремонт ЦО                                         </t>
  </si>
  <si>
    <t>Декабрь</t>
  </si>
  <si>
    <t xml:space="preserve">Ремонт щитов                                      </t>
  </si>
  <si>
    <t>Октябрь</t>
  </si>
  <si>
    <t xml:space="preserve">шт        </t>
  </si>
  <si>
    <t xml:space="preserve">Ремонт малых форм                                 </t>
  </si>
  <si>
    <t xml:space="preserve">Спиливание деревьев                               </t>
  </si>
  <si>
    <t>Ноябрь</t>
  </si>
  <si>
    <t xml:space="preserve">м3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</si>
</sst>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2002.3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214.9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383.00199999999995</v>
      </c>
      <c r="D15" s="45">
        <f>D16+D22</f>
        <v>368.91299999999995</v>
      </c>
      <c r="E15" s="45">
        <f>E16+E22</f>
        <v>381.3246393403524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339.03</v>
      </c>
      <c r="D16" s="75">
        <v>326.429</v>
      </c>
      <c r="E16" s="25">
        <f>C16*0.1525+E19+E21</f>
        <v>374.6189093403524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235.95142452161588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199.95883434035244</v>
      </c>
      <c r="D19" s="25"/>
      <c r="E19" s="25">
        <f>C19</f>
        <v>199.95883434035244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103.07857547838411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-30.813</v>
      </c>
      <c r="C21" s="29">
        <f>C20/1.18</f>
        <v>87.35472498168146</v>
      </c>
      <c r="D21" s="29"/>
      <c r="E21" s="78">
        <v>122.958</v>
      </c>
      <c r="F21" s="37"/>
      <c r="G21" s="29">
        <f>B21+C21-E21</f>
        <v>-66.41627501831854</v>
      </c>
      <c r="H21" s="3"/>
    </row>
    <row r="22" spans="1:8" ht="15" customHeight="1">
      <c r="A22" s="32" t="s">
        <v>5</v>
      </c>
      <c r="B22" s="94"/>
      <c r="C22" s="74">
        <v>43.972</v>
      </c>
      <c r="D22" s="76">
        <v>42.484</v>
      </c>
      <c r="E22" s="36">
        <f>C22*0.1525+E23</f>
        <v>6.70573</v>
      </c>
      <c r="F22" s="90"/>
      <c r="G22" s="38"/>
      <c r="H22" s="3"/>
    </row>
    <row r="23" spans="1:8" ht="15" customHeight="1" thickBot="1">
      <c r="A23" s="35" t="s">
        <v>28</v>
      </c>
      <c r="B23" s="93">
        <v>64.536</v>
      </c>
      <c r="C23" s="73">
        <f>C22/1.18</f>
        <v>37.26440677966102</v>
      </c>
      <c r="D23" s="29"/>
      <c r="E23" s="78">
        <v>0</v>
      </c>
      <c r="F23" s="37"/>
      <c r="G23" s="29">
        <f>B23+C23-E23</f>
        <v>101.80040677966102</v>
      </c>
      <c r="H23" s="3"/>
    </row>
    <row r="24" spans="1:8" ht="19.5" customHeight="1">
      <c r="A24" s="28" t="s">
        <v>6</v>
      </c>
      <c r="B24" s="47"/>
      <c r="C24" s="48">
        <f>SUM(C26:C29)</f>
        <v>807.85444</v>
      </c>
      <c r="D24" s="48">
        <f>SUM(D26:D29)</f>
        <v>777.8572300000001</v>
      </c>
      <c r="E24" s="48">
        <f>SUM(E26:E29)</f>
        <v>807.85444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105.15</v>
      </c>
      <c r="D26" s="77">
        <v>99.809</v>
      </c>
      <c r="E26" s="14">
        <f>C26</f>
        <v>105.15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129.154</v>
      </c>
      <c r="D27" s="77">
        <v>122.574</v>
      </c>
      <c r="E27" s="14">
        <f>C27</f>
        <v>129.154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573.55044</v>
      </c>
      <c r="D28" s="111">
        <v>555.47423</v>
      </c>
      <c r="E28" s="87">
        <f>C28</f>
        <v>573.55044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33.723</v>
      </c>
      <c r="C30" s="126">
        <f>C24+C15</f>
        <v>1190.85644</v>
      </c>
      <c r="D30" s="123">
        <f>D24+D15</f>
        <v>1146.77023</v>
      </c>
      <c r="E30" s="123">
        <f>E24+E15</f>
        <v>1189.1790793403525</v>
      </c>
      <c r="F30" s="124">
        <v>101.2496</v>
      </c>
      <c r="G30" s="125">
        <f>G21+G23</f>
        <v>35.38413176134247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122.958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0</v>
      </c>
      <c r="G55" s="99">
        <v>0.044</v>
      </c>
    </row>
    <row r="56" spans="1:7" ht="9.75" customHeight="1">
      <c r="A56" s="130" t="s">
        <v>74</v>
      </c>
      <c r="B56" s="131"/>
      <c r="C56" s="132"/>
      <c r="D56" s="100" t="s">
        <v>75</v>
      </c>
      <c r="E56" s="100" t="s">
        <v>76</v>
      </c>
      <c r="F56" s="100">
        <v>122</v>
      </c>
      <c r="G56" s="101">
        <v>72.638</v>
      </c>
    </row>
    <row r="57" spans="1:7" ht="9.75" customHeight="1">
      <c r="A57" s="130" t="s">
        <v>74</v>
      </c>
      <c r="B57" s="131"/>
      <c r="C57" s="132"/>
      <c r="D57" s="100" t="s">
        <v>77</v>
      </c>
      <c r="E57" s="100" t="s">
        <v>76</v>
      </c>
      <c r="F57" s="100">
        <v>4</v>
      </c>
      <c r="G57" s="101">
        <v>0.792</v>
      </c>
    </row>
    <row r="58" spans="1:7" ht="9.75" customHeight="1">
      <c r="A58" s="130" t="s">
        <v>78</v>
      </c>
      <c r="B58" s="131"/>
      <c r="C58" s="132"/>
      <c r="D58" s="100" t="s">
        <v>79</v>
      </c>
      <c r="E58" s="100" t="s">
        <v>80</v>
      </c>
      <c r="F58" s="100">
        <v>6.6</v>
      </c>
      <c r="G58" s="101">
        <v>15.764</v>
      </c>
    </row>
    <row r="59" spans="1:7" ht="9.75" customHeight="1">
      <c r="A59" s="130" t="s">
        <v>81</v>
      </c>
      <c r="B59" s="131"/>
      <c r="C59" s="132"/>
      <c r="D59" s="100" t="s">
        <v>72</v>
      </c>
      <c r="E59" s="100" t="s">
        <v>76</v>
      </c>
      <c r="F59" s="100">
        <v>0</v>
      </c>
      <c r="G59" s="101">
        <v>0.415</v>
      </c>
    </row>
    <row r="60" spans="1:9" ht="9.75" customHeight="1">
      <c r="A60" s="130" t="s">
        <v>82</v>
      </c>
      <c r="B60" s="131"/>
      <c r="C60" s="132"/>
      <c r="D60" s="100" t="s">
        <v>83</v>
      </c>
      <c r="E60" s="100" t="s">
        <v>76</v>
      </c>
      <c r="F60" s="100">
        <v>14</v>
      </c>
      <c r="G60" s="101">
        <v>12.402</v>
      </c>
      <c r="H60" s="3"/>
      <c r="I60" s="2"/>
    </row>
    <row r="61" spans="1:7" ht="9.75" customHeight="1">
      <c r="A61" s="130" t="s">
        <v>84</v>
      </c>
      <c r="B61" s="131"/>
      <c r="C61" s="132"/>
      <c r="D61" s="100" t="s">
        <v>85</v>
      </c>
      <c r="E61" s="100" t="s">
        <v>86</v>
      </c>
      <c r="F61" s="100">
        <v>1</v>
      </c>
      <c r="G61" s="101">
        <v>0.972</v>
      </c>
    </row>
    <row r="62" spans="1:7" ht="9.75" customHeight="1">
      <c r="A62" s="130" t="s">
        <v>84</v>
      </c>
      <c r="B62" s="131"/>
      <c r="C62" s="132"/>
      <c r="D62" s="100" t="s">
        <v>79</v>
      </c>
      <c r="E62" s="100" t="s">
        <v>86</v>
      </c>
      <c r="F62" s="100">
        <v>1</v>
      </c>
      <c r="G62" s="101">
        <v>0.572</v>
      </c>
    </row>
    <row r="63" spans="1:7" ht="9.75" customHeight="1">
      <c r="A63" s="130" t="s">
        <v>87</v>
      </c>
      <c r="B63" s="131"/>
      <c r="C63" s="132"/>
      <c r="D63" s="100" t="s">
        <v>75</v>
      </c>
      <c r="E63" s="100" t="s">
        <v>86</v>
      </c>
      <c r="F63" s="100">
        <v>0</v>
      </c>
      <c r="G63" s="101">
        <v>1.739</v>
      </c>
    </row>
    <row r="64" spans="1:7" ht="9.75" customHeight="1">
      <c r="A64" s="130" t="s">
        <v>88</v>
      </c>
      <c r="B64" s="131"/>
      <c r="C64" s="132"/>
      <c r="D64" s="100" t="s">
        <v>89</v>
      </c>
      <c r="E64" s="100" t="s">
        <v>90</v>
      </c>
      <c r="F64" s="100">
        <v>5</v>
      </c>
      <c r="G64" s="101">
        <v>17.62</v>
      </c>
    </row>
    <row r="65" spans="1:7" ht="9.75" customHeight="1">
      <c r="A65" s="130" t="s">
        <v>27</v>
      </c>
      <c r="B65" s="131"/>
      <c r="C65" s="132"/>
      <c r="D65" s="100"/>
      <c r="E65" s="100"/>
      <c r="F65" s="100"/>
      <c r="G65" s="101"/>
    </row>
    <row r="66" spans="1:7" ht="9.75" customHeight="1">
      <c r="A66" s="130" t="s">
        <v>27</v>
      </c>
      <c r="B66" s="131"/>
      <c r="C66" s="132"/>
      <c r="D66" s="100"/>
      <c r="E66" s="100"/>
      <c r="F66" s="100"/>
      <c r="G66" s="101"/>
    </row>
    <row r="67" spans="1:7" ht="9.75" customHeight="1">
      <c r="A67" s="130" t="s">
        <v>27</v>
      </c>
      <c r="B67" s="131"/>
      <c r="C67" s="132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122.95800000000001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2012-03-26T12:30:10Z</dcterms:modified>
  <cp:category/>
  <cp:version/>
  <cp:contentType/>
  <cp:contentStatus/>
</cp:coreProperties>
</file>