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<sst xmlns="http://schemas.openxmlformats.org/spreadsheetml/2006/main" count="109" uniqueCount="89">
  <si>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</si>
  <si>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</si>
  <si>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</si>
  <si>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</si>
  <si>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</si>
  <si>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</si>
  <si>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</si>
  <si>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</si>
  <si>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</si>
  <si>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</si>
  <si>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</si>
  <si>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</si>
  <si>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</si>
  <si>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</si>
  <si>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</si>
  <si>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</si>
  <si>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</si>
  <si>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</si>
  <si>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</si>
  <si>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</si>
  <si>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</si>
  <si>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</si>
  <si>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</si>
  <si>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</si>
  <si>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</si>
  <si>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</si>
  <si>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</si>
  <si>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</si>
  <si>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</si>
  <si>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</si>
  <si>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</si>
  <si>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</si>
  <si>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</si>
  <si>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</si>
  <si>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</si>
  <si>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</si>
  <si>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</si>
  <si>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</si>
  <si>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</si>
  <si>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</si>
  <si>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</si>
  <si>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</si>
  <si>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</si>
  <si>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</si>
  <si>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</si>
  <si>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</si>
  <si>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</si>
  <si>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</si>
  <si>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</si>
  <si>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</si>
  <si>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</si>
  <si>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</si>
  <si>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</si>
  <si>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</si>
  <si>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</si>
  <si>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</si>
  <si>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</si>
  <si>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</si>
  <si>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</si>
  <si>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</si>
  <si>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</si>
  <si>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</si>
  <si>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</si>
  <si>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</si>
  <si>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</si>
  <si>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</si>
  <si>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</si>
  <si>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</si>
  <si>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</si>
  <si>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</si>
  <si>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</si>
  <si>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</si>
  <si>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ЖУКОВСКОГО д 3</t>
  </si>
  <si>
    <t xml:space="preserve">Ремонт асбоцементной кровли                       </t>
  </si>
  <si>
    <t>Июль</t>
  </si>
  <si>
    <t xml:space="preserve">м2        </t>
  </si>
  <si>
    <t xml:space="preserve">Ремонт ХВС                                        </t>
  </si>
  <si>
    <t>Ноябрь</t>
  </si>
  <si>
    <t xml:space="preserve">м         </t>
  </si>
  <si>
    <t>Апрель</t>
  </si>
  <si>
    <t>Декабрь</t>
  </si>
  <si>
    <t>Октябрь</t>
  </si>
  <si>
    <t xml:space="preserve">Замена светильников                               </t>
  </si>
  <si>
    <t xml:space="preserve">шт        </t>
  </si>
  <si>
    <t xml:space="preserve">Замена выключателей                               </t>
  </si>
  <si>
    <t xml:space="preserve">Ремонт полов                                      </t>
  </si>
  <si>
    <t>Ремонт ХВС, ЦО</t>
  </si>
  <si>
    <t>Сентябрь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</si>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</sst>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2019.1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42.7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410.06600000000003</v>
      </c>
      <c r="D15" s="40">
        <f>D16+D22</f>
        <v>407.894</v>
      </c>
      <c r="E15" s="40">
        <f>E16+E22</f>
        <v>911.8564039830509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358.956</v>
      </c>
      <c r="D16" s="65">
        <v>357.059</v>
      </c>
      <c r="E16" s="23">
        <f>C16*0.1525+E19+E21</f>
        <v>409.68512898305084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241.806</v>
      </c>
      <c r="D18" s="77"/>
      <c r="E18" s="75">
        <f>C18</f>
        <v>241.806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204.92033898305087</v>
      </c>
      <c r="D19" s="23"/>
      <c r="E19" s="23">
        <f>C19</f>
        <v>204.92033898305087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117.15</v>
      </c>
      <c r="D20" s="28"/>
      <c r="E20" s="113">
        <f>E16-E18</f>
        <v>167.87912898305083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186.269</v>
      </c>
      <c r="C21" s="26">
        <f>C20/1.18</f>
        <v>99.27966101694916</v>
      </c>
      <c r="D21" s="26"/>
      <c r="E21" s="68">
        <v>150.024</v>
      </c>
      <c r="F21" s="170"/>
      <c r="G21" s="171"/>
      <c r="H21" s="26">
        <f>B21+C21-E21</f>
        <v>135.52466101694915</v>
      </c>
      <c r="I21" s="3"/>
    </row>
    <row r="22" spans="1:9" ht="15" customHeight="1">
      <c r="A22" s="29" t="s">
        <v>4</v>
      </c>
      <c r="B22" s="81"/>
      <c r="C22" s="64">
        <v>51.11</v>
      </c>
      <c r="D22" s="66">
        <v>50.835</v>
      </c>
      <c r="E22" s="32">
        <f>C22*0.1525+E23</f>
        <v>502.17127500000004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111.814</v>
      </c>
      <c r="C23" s="63">
        <f>C22/1.18</f>
        <v>43.3135593220339</v>
      </c>
      <c r="D23" s="26"/>
      <c r="E23" s="68">
        <v>494.377</v>
      </c>
      <c r="F23" s="170"/>
      <c r="G23" s="171"/>
      <c r="H23" s="26">
        <f>B23+C23-E23</f>
        <v>-339.2494406779661</v>
      </c>
      <c r="I23" s="3"/>
    </row>
    <row r="24" spans="1:9" ht="19.5" customHeight="1">
      <c r="A24" s="25" t="s">
        <v>5</v>
      </c>
      <c r="B24" s="42"/>
      <c r="C24" s="43">
        <f>SUM(C26:C29)</f>
        <v>812.8</v>
      </c>
      <c r="D24" s="43">
        <f>SUM(D26:D29)</f>
        <v>808.349</v>
      </c>
      <c r="E24" s="43">
        <f>SUM(E26:E29)</f>
        <v>812.8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92.267</v>
      </c>
      <c r="D26" s="67">
        <v>92.134</v>
      </c>
      <c r="E26" s="13">
        <f>C26</f>
        <v>92.267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113.374</v>
      </c>
      <c r="D27" s="67">
        <v>113.202</v>
      </c>
      <c r="E27" s="13">
        <f>C27</f>
        <v>113.374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607.159</v>
      </c>
      <c r="D28" s="92">
        <v>603.013</v>
      </c>
      <c r="E28" s="77">
        <f>C28</f>
        <v>607.159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298.08299999999997</v>
      </c>
      <c r="C30" s="100">
        <f>C24+C15</f>
        <v>1222.866</v>
      </c>
      <c r="D30" s="98">
        <f>D24+D15</f>
        <v>1216.243</v>
      </c>
      <c r="E30" s="98">
        <f>E24+E15</f>
        <v>1724.656403983051</v>
      </c>
      <c r="F30" s="127">
        <v>11.527</v>
      </c>
      <c r="G30" s="128"/>
      <c r="H30" s="99">
        <f>H21+H23</f>
        <v>-203.72477966101695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167.87912898305083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502.17127500000004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502.17127500000004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13.86</v>
      </c>
      <c r="G55" s="110"/>
      <c r="H55" s="86">
        <v>2.551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56</v>
      </c>
      <c r="G56" s="201"/>
      <c r="H56" s="86">
        <v>49.74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0.5</v>
      </c>
      <c r="G57" s="201"/>
      <c r="H57" s="86">
        <v>0.751</v>
      </c>
    </row>
    <row r="58" spans="1:8" ht="10.5" customHeight="1">
      <c r="A58" s="107" t="s">
        <v>76</v>
      </c>
      <c r="B58" s="108"/>
      <c r="C58" s="109"/>
      <c r="D58" s="85" t="s">
        <v>80</v>
      </c>
      <c r="E58" s="85" t="s">
        <v>78</v>
      </c>
      <c r="F58" s="200">
        <v>80</v>
      </c>
      <c r="G58" s="201"/>
      <c r="H58" s="86">
        <v>74.41</v>
      </c>
    </row>
    <row r="59" spans="1:8" ht="10.5" customHeight="1">
      <c r="A59" s="107" t="s">
        <v>76</v>
      </c>
      <c r="B59" s="108"/>
      <c r="C59" s="109"/>
      <c r="D59" s="85" t="s">
        <v>81</v>
      </c>
      <c r="E59" s="85" t="s">
        <v>78</v>
      </c>
      <c r="F59" s="200">
        <v>18</v>
      </c>
      <c r="G59" s="201"/>
      <c r="H59" s="86">
        <v>20.454</v>
      </c>
    </row>
    <row r="60" spans="1:8" ht="10.5" customHeight="1">
      <c r="A60" s="107" t="s">
        <v>82</v>
      </c>
      <c r="B60" s="108"/>
      <c r="C60" s="109"/>
      <c r="D60" s="85" t="s">
        <v>77</v>
      </c>
      <c r="E60" s="85" t="s">
        <v>83</v>
      </c>
      <c r="F60" s="200">
        <v>2</v>
      </c>
      <c r="G60" s="201"/>
      <c r="H60" s="86">
        <v>0.274</v>
      </c>
    </row>
    <row r="61" spans="1:8" ht="10.5" customHeight="1">
      <c r="A61" s="107" t="s">
        <v>84</v>
      </c>
      <c r="B61" s="108"/>
      <c r="C61" s="109"/>
      <c r="D61" s="85" t="s">
        <v>81</v>
      </c>
      <c r="E61" s="85" t="s">
        <v>83</v>
      </c>
      <c r="F61" s="200">
        <v>1</v>
      </c>
      <c r="G61" s="201"/>
      <c r="H61" s="86">
        <v>0.051</v>
      </c>
    </row>
    <row r="62" spans="1:8" ht="10.5" customHeight="1">
      <c r="A62" s="107" t="s">
        <v>85</v>
      </c>
      <c r="B62" s="108"/>
      <c r="C62" s="109"/>
      <c r="D62" s="85" t="s">
        <v>81</v>
      </c>
      <c r="E62" s="85" t="s">
        <v>75</v>
      </c>
      <c r="F62" s="200">
        <v>2.7</v>
      </c>
      <c r="G62" s="201"/>
      <c r="H62" s="86">
        <v>1.793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150.024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 t="s">
        <v>86</v>
      </c>
      <c r="B66" s="108"/>
      <c r="C66" s="109"/>
      <c r="D66" s="85" t="s">
        <v>87</v>
      </c>
      <c r="E66" s="85" t="s">
        <v>88</v>
      </c>
      <c r="F66" s="111">
        <v>489.5</v>
      </c>
      <c r="G66" s="110"/>
      <c r="H66" s="86">
        <v>494.377</v>
      </c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494.377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2013-03-06T12:01:16Z</dcterms:modified>
  <cp:category/>
  <cp:version/>
  <cp:contentType/>
  <cp:contentStatus/>
</cp:coreProperties>
</file>