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<sst xmlns="http://schemas.openxmlformats.org/spreadsheetml/2006/main" count="97" uniqueCount="85">
  <si>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</si>
  <si>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</si>
  <si>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</si>
  <si>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</si>
  <si>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</si>
  <si>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</si>
  <si>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</si>
  <si>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</si>
  <si>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</si>
  <si>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</si>
  <si>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</si>
  <si>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</si>
  <si>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</si>
  <si>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</si>
  <si>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</si>
  <si>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</si>
  <si>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</si>
  <si>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</si>
  <si>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</si>
  <si>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</si>
  <si>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</si>
  <si>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</si>
  <si>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</si>
  <si>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</si>
  <si>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</si>
  <si>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</si>
  <si>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</si>
  <si>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</si>
  <si>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</si>
  <si>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</si>
  <si>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</si>
  <si>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</si>
  <si>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</si>
  <si>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</si>
  <si>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</si>
  <si>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</si>
  <si>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</si>
  <si>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</si>
  <si>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</si>
  <si>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</si>
  <si>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</si>
  <si>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</si>
  <si>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</si>
  <si>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</si>
  <si>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</si>
  <si>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</si>
  <si>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</si>
  <si>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</si>
  <si>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</si>
  <si>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</si>
  <si>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</si>
  <si>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</si>
  <si>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</si>
  <si>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</si>
  <si>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</si>
  <si>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</si>
  <si>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</si>
  <si>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</si>
  <si>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</si>
  <si>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</si>
  <si>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</si>
  <si>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</si>
  <si>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</si>
  <si>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</si>
  <si>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</si>
  <si>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</si>
  <si>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</si>
  <si>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</si>
  <si>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</si>
  <si>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</si>
  <si>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</si>
  <si>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</si>
  <si>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3 корп 2  </t>
  </si>
  <si>
    <t xml:space="preserve">Ремонт мягкой кровли                              </t>
  </si>
  <si>
    <t>Ноябрь</t>
  </si>
  <si>
    <t xml:space="preserve">м2        </t>
  </si>
  <si>
    <t xml:space="preserve">Ремонт ХВС                                        </t>
  </si>
  <si>
    <t>Март</t>
  </si>
  <si>
    <t xml:space="preserve">м         </t>
  </si>
  <si>
    <t xml:space="preserve">Окраска поверхностей                              </t>
  </si>
  <si>
    <t>Август</t>
  </si>
  <si>
    <t xml:space="preserve">Устройство забора                                 </t>
  </si>
  <si>
    <t>Июль</t>
  </si>
  <si>
    <t xml:space="preserve">Ремонт ЦО.                                        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</si>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</sst>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2583.2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327.6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511.243</v>
      </c>
      <c r="D15" s="40">
        <f>D16+D22</f>
        <v>488.702</v>
      </c>
      <c r="E15" s="40">
        <f>E16+E22</f>
        <v>395.6073541101695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459.274</v>
      </c>
      <c r="D16" s="65">
        <v>438.235</v>
      </c>
      <c r="E16" s="23">
        <f>C16*0.1525+E19+E21</f>
        <v>387.6820816101695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309.358</v>
      </c>
      <c r="D18" s="77"/>
      <c r="E18" s="75">
        <f>C18</f>
        <v>309.358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262.1677966101695</v>
      </c>
      <c r="D19" s="23"/>
      <c r="E19" s="23">
        <f>C19</f>
        <v>262.1677966101695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149.916</v>
      </c>
      <c r="D20" s="28"/>
      <c r="E20" s="113">
        <f>E16-E18</f>
        <v>78.32408161016951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-14.142</v>
      </c>
      <c r="C21" s="26">
        <f>C20/1.18</f>
        <v>127.04745762711865</v>
      </c>
      <c r="D21" s="26"/>
      <c r="E21" s="68">
        <v>55.475</v>
      </c>
      <c r="F21" s="170"/>
      <c r="G21" s="171"/>
      <c r="H21" s="26">
        <f>B21+C21-E21</f>
        <v>57.43045762711865</v>
      </c>
      <c r="I21" s="3"/>
    </row>
    <row r="22" spans="1:9" ht="15" customHeight="1">
      <c r="A22" s="29" t="s">
        <v>4</v>
      </c>
      <c r="B22" s="81"/>
      <c r="C22" s="64">
        <v>51.969</v>
      </c>
      <c r="D22" s="66">
        <v>50.467</v>
      </c>
      <c r="E22" s="32">
        <f>C22*0.1525+E23</f>
        <v>7.9252725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141.034</v>
      </c>
      <c r="C23" s="63">
        <f>C22/1.18</f>
        <v>44.041525423728814</v>
      </c>
      <c r="D23" s="26"/>
      <c r="E23" s="68">
        <v>0</v>
      </c>
      <c r="F23" s="170"/>
      <c r="G23" s="171"/>
      <c r="H23" s="26">
        <f>B23+C23-E23</f>
        <v>185.0755254237288</v>
      </c>
      <c r="I23" s="3"/>
    </row>
    <row r="24" spans="1:9" ht="19.5" customHeight="1">
      <c r="A24" s="25" t="s">
        <v>5</v>
      </c>
      <c r="B24" s="42"/>
      <c r="C24" s="43">
        <f>SUM(C26:C29)</f>
        <v>1076.186</v>
      </c>
      <c r="D24" s="43">
        <f>SUM(D26:D29)</f>
        <v>1007.864</v>
      </c>
      <c r="E24" s="43">
        <f>SUM(E26:E29)</f>
        <v>1076.186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134.308</v>
      </c>
      <c r="D26" s="67">
        <v>120.001</v>
      </c>
      <c r="E26" s="13">
        <f>C26</f>
        <v>134.308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165.036</v>
      </c>
      <c r="D27" s="67">
        <v>147.524</v>
      </c>
      <c r="E27" s="13">
        <f>C27</f>
        <v>165.036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776.842</v>
      </c>
      <c r="D28" s="92">
        <v>740.339</v>
      </c>
      <c r="E28" s="77">
        <f>C28</f>
        <v>776.842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126.892</v>
      </c>
      <c r="C30" s="100">
        <f>C24+C15</f>
        <v>1587.4289999999999</v>
      </c>
      <c r="D30" s="98">
        <f>D24+D15</f>
        <v>1496.566</v>
      </c>
      <c r="E30" s="98">
        <f>E24+E15</f>
        <v>1471.7933541101695</v>
      </c>
      <c r="F30" s="127">
        <v>183.171</v>
      </c>
      <c r="G30" s="128"/>
      <c r="H30" s="99">
        <f>H21+H23</f>
        <v>242.50598305084745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78.32408161016951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7.9252725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7.9252725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4.4</v>
      </c>
      <c r="G55" s="110"/>
      <c r="H55" s="86">
        <v>1.087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19</v>
      </c>
      <c r="G56" s="201"/>
      <c r="H56" s="86">
        <v>11.907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75</v>
      </c>
      <c r="F57" s="200">
        <v>19.6</v>
      </c>
      <c r="G57" s="201"/>
      <c r="H57" s="86">
        <v>4.796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75</v>
      </c>
      <c r="F58" s="200">
        <v>64.8</v>
      </c>
      <c r="G58" s="201"/>
      <c r="H58" s="86">
        <v>37.373</v>
      </c>
    </row>
    <row r="59" spans="1:8" ht="10.5" customHeight="1">
      <c r="A59" s="107" t="s">
        <v>83</v>
      </c>
      <c r="B59" s="108"/>
      <c r="C59" s="109"/>
      <c r="D59" s="85" t="s">
        <v>80</v>
      </c>
      <c r="E59" s="85" t="s">
        <v>84</v>
      </c>
      <c r="F59" s="200">
        <v>1</v>
      </c>
      <c r="G59" s="201"/>
      <c r="H59" s="86">
        <v>0.312</v>
      </c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SUM(H55:H59)</f>
        <v>55.474999999999994</v>
      </c>
    </row>
    <row r="61" spans="1:8" ht="37.5" customHeight="1" thickBot="1">
      <c r="A61" s="172" t="s">
        <v>71</v>
      </c>
      <c r="B61" s="172"/>
      <c r="C61" s="172"/>
      <c r="D61" s="172"/>
      <c r="E61" s="172"/>
      <c r="F61" s="172"/>
      <c r="G61" s="172"/>
      <c r="H61" s="172"/>
    </row>
    <row r="62" spans="1:8" ht="27.75" customHeight="1" thickBot="1">
      <c r="A62" s="115" t="s">
        <v>46</v>
      </c>
      <c r="B62" s="116"/>
      <c r="C62" s="129"/>
      <c r="D62" s="82" t="s">
        <v>45</v>
      </c>
      <c r="E62" s="83" t="s">
        <v>53</v>
      </c>
      <c r="F62" s="191" t="s">
        <v>44</v>
      </c>
      <c r="G62" s="129"/>
      <c r="H62" s="84" t="s">
        <v>54</v>
      </c>
    </row>
    <row r="63" spans="1:8" ht="10.5" customHeight="1">
      <c r="A63" s="107"/>
      <c r="B63" s="108"/>
      <c r="C63" s="109"/>
      <c r="D63" s="85"/>
      <c r="E63" s="85"/>
      <c r="F63" s="111"/>
      <c r="G63" s="110"/>
      <c r="H63" s="86"/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2013-03-06T12:01:52Z</dcterms:modified>
  <cp:category/>
  <cp:version/>
  <cp:contentType/>
  <cp:contentStatus/>
</cp:coreProperties>
</file>