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<sst xmlns="http://schemas.openxmlformats.org/spreadsheetml/2006/main" count="121" uniqueCount="92">
  <si>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</si>
  <si>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</si>
  <si>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</si>
  <si>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</si>
  <si>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</si>
  <si>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</si>
  <si>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</si>
  <si>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</si>
  <si>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</si>
  <si>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</si>
  <si>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</si>
  <si>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</si>
  <si>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</si>
  <si>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</si>
  <si>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</si>
  <si>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</si>
  <si>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</si>
  <si>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</si>
  <si>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</si>
  <si>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</si>
  <si>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</si>
  <si>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</si>
  <si>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</si>
  <si>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</si>
  <si>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</si>
  <si>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</si>
  <si>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</si>
  <si>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</si>
  <si>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</si>
  <si>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</si>
  <si>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</si>
  <si>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</si>
  <si>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</si>
  <si>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</si>
  <si>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</si>
  <si>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</si>
  <si>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</si>
  <si>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</si>
  <si>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</si>
  <si>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</si>
  <si>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</si>
  <si>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</si>
  <si>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</si>
  <si>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</si>
  <si>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</si>
  <si>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</si>
  <si>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</si>
  <si>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</si>
  <si>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</si>
  <si>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</si>
  <si>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</si>
  <si>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</si>
  <si>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</si>
  <si>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</si>
  <si>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</si>
  <si>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</si>
  <si>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</si>
  <si>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</si>
  <si>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</si>
  <si>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</si>
  <si>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</si>
  <si>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</si>
  <si>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</si>
  <si>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</si>
  <si>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</si>
  <si>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</si>
  <si>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</si>
  <si>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</si>
  <si>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</si>
  <si>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</si>
  <si>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</si>
  <si>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</si>
  <si>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9 корп 3  </t>
  </si>
  <si>
    <t xml:space="preserve">Замена вентилей                                   </t>
  </si>
  <si>
    <t>Август</t>
  </si>
  <si>
    <t xml:space="preserve">шт.       </t>
  </si>
  <si>
    <t>Июль</t>
  </si>
  <si>
    <t xml:space="preserve">Остекление                                        </t>
  </si>
  <si>
    <t>Октябрь</t>
  </si>
  <si>
    <t xml:space="preserve">кв. м.    </t>
  </si>
  <si>
    <t xml:space="preserve">Ремонт мягкой кровли                              </t>
  </si>
  <si>
    <t xml:space="preserve">м2        </t>
  </si>
  <si>
    <t xml:space="preserve">Ремонт подъездов                                  </t>
  </si>
  <si>
    <t>Ноябрь</t>
  </si>
  <si>
    <t xml:space="preserve">шт        </t>
  </si>
  <si>
    <t xml:space="preserve">Ремонт ХВС                                        </t>
  </si>
  <si>
    <t>Декабрь</t>
  </si>
  <si>
    <t xml:space="preserve">м         </t>
  </si>
  <si>
    <t>Февраль</t>
  </si>
  <si>
    <t xml:space="preserve">Ремонт забора                                     </t>
  </si>
  <si>
    <t xml:space="preserve">Ремонт ЦО                                         </t>
  </si>
  <si>
    <t xml:space="preserve">Ремонт малых форм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</si>
</sst>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3527.1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321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700.076</v>
      </c>
      <c r="D15" s="40">
        <f>D16+D22</f>
        <v>688.953</v>
      </c>
      <c r="E15" s="40">
        <f>E16+E22</f>
        <v>648.0787764406779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627.048</v>
      </c>
      <c r="D16" s="65">
        <v>616.89</v>
      </c>
      <c r="E16" s="23">
        <f>C16*0.1525+E19+E21</f>
        <v>636.9420064406779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422.406</v>
      </c>
      <c r="D18" s="77"/>
      <c r="E18" s="75">
        <f>C18</f>
        <v>422.406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357.97118644067797</v>
      </c>
      <c r="D19" s="23"/>
      <c r="E19" s="23">
        <f>C19</f>
        <v>357.97118644067797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204.642</v>
      </c>
      <c r="D20" s="28"/>
      <c r="E20" s="113">
        <f>E16-E18</f>
        <v>214.5360064406779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9.246</v>
      </c>
      <c r="C21" s="26">
        <f>C20/1.18</f>
        <v>173.42542372881357</v>
      </c>
      <c r="D21" s="26"/>
      <c r="E21" s="68">
        <v>183.346</v>
      </c>
      <c r="F21" s="170"/>
      <c r="G21" s="171"/>
      <c r="H21" s="26">
        <f>B21+C21-E21</f>
        <v>-0.6745762711864245</v>
      </c>
      <c r="I21" s="3"/>
    </row>
    <row r="22" spans="1:9" ht="15" customHeight="1">
      <c r="A22" s="29" t="s">
        <v>4</v>
      </c>
      <c r="B22" s="81"/>
      <c r="C22" s="64">
        <v>73.028</v>
      </c>
      <c r="D22" s="66">
        <v>72.063</v>
      </c>
      <c r="E22" s="32">
        <f>C22*0.1525+E23</f>
        <v>11.13677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151.667</v>
      </c>
      <c r="C23" s="63">
        <f>C22/1.18</f>
        <v>61.88813559322035</v>
      </c>
      <c r="D23" s="26"/>
      <c r="E23" s="68">
        <v>0</v>
      </c>
      <c r="F23" s="170"/>
      <c r="G23" s="171"/>
      <c r="H23" s="26">
        <f>B23+C23-E23</f>
        <v>213.55513559322034</v>
      </c>
      <c r="I23" s="3"/>
    </row>
    <row r="24" spans="1:9" ht="19.5" customHeight="1">
      <c r="A24" s="25" t="s">
        <v>5</v>
      </c>
      <c r="B24" s="42"/>
      <c r="C24" s="43">
        <f>SUM(C26:C29)</f>
        <v>1481.853</v>
      </c>
      <c r="D24" s="43">
        <f>SUM(D26:D29)</f>
        <v>1459.684</v>
      </c>
      <c r="E24" s="43">
        <f>SUM(E26:E29)</f>
        <v>1481.853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188.994</v>
      </c>
      <c r="D26" s="67">
        <v>187.325</v>
      </c>
      <c r="E26" s="13">
        <f>C26</f>
        <v>188.994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232.233</v>
      </c>
      <c r="D27" s="67">
        <v>230.159</v>
      </c>
      <c r="E27" s="13">
        <f>C27</f>
        <v>232.233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1060.626</v>
      </c>
      <c r="D28" s="92">
        <v>1042.2</v>
      </c>
      <c r="E28" s="77">
        <f>C28</f>
        <v>1060.626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160.913</v>
      </c>
      <c r="C30" s="100">
        <f>C24+C15</f>
        <v>2181.929</v>
      </c>
      <c r="D30" s="98">
        <f>D24+D15</f>
        <v>2148.6369999999997</v>
      </c>
      <c r="E30" s="98">
        <f>E24+E15</f>
        <v>2129.931776440678</v>
      </c>
      <c r="F30" s="127">
        <v>306.863</v>
      </c>
      <c r="G30" s="128"/>
      <c r="H30" s="99">
        <f>H21+H23</f>
        <v>212.88055932203392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214.5360064406779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11.13677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11.13677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10</v>
      </c>
      <c r="G55" s="110"/>
      <c r="H55" s="86">
        <v>2.334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2</v>
      </c>
      <c r="G56" s="201"/>
      <c r="H56" s="86">
        <v>0.373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79</v>
      </c>
      <c r="F57" s="200">
        <v>0.82</v>
      </c>
      <c r="G57" s="201"/>
      <c r="H57" s="86">
        <v>0.375</v>
      </c>
    </row>
    <row r="58" spans="1:8" ht="10.5" customHeight="1">
      <c r="A58" s="107" t="s">
        <v>80</v>
      </c>
      <c r="B58" s="108"/>
      <c r="C58" s="109"/>
      <c r="D58" s="85" t="s">
        <v>74</v>
      </c>
      <c r="E58" s="85" t="s">
        <v>81</v>
      </c>
      <c r="F58" s="200">
        <v>26.03</v>
      </c>
      <c r="G58" s="201"/>
      <c r="H58" s="86">
        <v>7.136</v>
      </c>
    </row>
    <row r="59" spans="1:8" ht="10.5" customHeight="1">
      <c r="A59" s="107" t="s">
        <v>82</v>
      </c>
      <c r="B59" s="108"/>
      <c r="C59" s="109"/>
      <c r="D59" s="85" t="s">
        <v>83</v>
      </c>
      <c r="E59" s="85" t="s">
        <v>84</v>
      </c>
      <c r="F59" s="200">
        <v>1</v>
      </c>
      <c r="G59" s="201"/>
      <c r="H59" s="86">
        <v>28.19</v>
      </c>
    </row>
    <row r="60" spans="1:8" ht="10.5" customHeight="1">
      <c r="A60" s="107" t="s">
        <v>82</v>
      </c>
      <c r="B60" s="108"/>
      <c r="C60" s="109"/>
      <c r="D60" s="85" t="s">
        <v>83</v>
      </c>
      <c r="E60" s="85" t="s">
        <v>84</v>
      </c>
      <c r="F60" s="200">
        <v>1</v>
      </c>
      <c r="G60" s="201"/>
      <c r="H60" s="86">
        <v>28.906</v>
      </c>
    </row>
    <row r="61" spans="1:8" ht="10.5" customHeight="1">
      <c r="A61" s="107" t="s">
        <v>82</v>
      </c>
      <c r="B61" s="108"/>
      <c r="C61" s="109"/>
      <c r="D61" s="85" t="s">
        <v>83</v>
      </c>
      <c r="E61" s="85" t="s">
        <v>84</v>
      </c>
      <c r="F61" s="200">
        <v>1</v>
      </c>
      <c r="G61" s="201"/>
      <c r="H61" s="86">
        <v>31.165</v>
      </c>
    </row>
    <row r="62" spans="1:8" ht="10.5" customHeight="1">
      <c r="A62" s="107" t="s">
        <v>82</v>
      </c>
      <c r="B62" s="108"/>
      <c r="C62" s="109"/>
      <c r="D62" s="85" t="s">
        <v>78</v>
      </c>
      <c r="E62" s="85" t="s">
        <v>84</v>
      </c>
      <c r="F62" s="200">
        <v>1</v>
      </c>
      <c r="G62" s="201"/>
      <c r="H62" s="86">
        <v>31.22</v>
      </c>
    </row>
    <row r="63" spans="1:8" ht="10.5" customHeight="1">
      <c r="A63" s="107" t="s">
        <v>85</v>
      </c>
      <c r="B63" s="108"/>
      <c r="C63" s="109"/>
      <c r="D63" s="85" t="s">
        <v>86</v>
      </c>
      <c r="E63" s="85" t="s">
        <v>87</v>
      </c>
      <c r="F63" s="200">
        <v>28</v>
      </c>
      <c r="G63" s="201"/>
      <c r="H63" s="86">
        <v>26.114</v>
      </c>
    </row>
    <row r="64" spans="1:8" ht="10.5" customHeight="1">
      <c r="A64" s="107" t="s">
        <v>85</v>
      </c>
      <c r="B64" s="108"/>
      <c r="C64" s="109"/>
      <c r="D64" s="85" t="s">
        <v>88</v>
      </c>
      <c r="E64" s="85" t="s">
        <v>87</v>
      </c>
      <c r="F64" s="200">
        <v>21</v>
      </c>
      <c r="G64" s="201"/>
      <c r="H64" s="86">
        <v>17.644</v>
      </c>
    </row>
    <row r="65" spans="1:8" ht="10.5" customHeight="1">
      <c r="A65" s="107" t="s">
        <v>89</v>
      </c>
      <c r="B65" s="108"/>
      <c r="C65" s="109"/>
      <c r="D65" s="85" t="s">
        <v>83</v>
      </c>
      <c r="E65" s="85" t="s">
        <v>81</v>
      </c>
      <c r="F65" s="200">
        <v>2.7</v>
      </c>
      <c r="G65" s="201"/>
      <c r="H65" s="86">
        <v>3.131</v>
      </c>
    </row>
    <row r="66" spans="1:8" ht="10.5" customHeight="1">
      <c r="A66" s="107" t="s">
        <v>90</v>
      </c>
      <c r="B66" s="108"/>
      <c r="C66" s="109"/>
      <c r="D66" s="85" t="s">
        <v>78</v>
      </c>
      <c r="E66" s="85" t="s">
        <v>87</v>
      </c>
      <c r="F66" s="200">
        <v>5</v>
      </c>
      <c r="G66" s="201"/>
      <c r="H66" s="86">
        <v>4.933</v>
      </c>
    </row>
    <row r="67" spans="1:8" ht="10.5" customHeight="1">
      <c r="A67" s="107" t="s">
        <v>91</v>
      </c>
      <c r="B67" s="108"/>
      <c r="C67" s="109"/>
      <c r="D67" s="85" t="s">
        <v>76</v>
      </c>
      <c r="E67" s="85" t="s">
        <v>84</v>
      </c>
      <c r="F67" s="200">
        <v>1</v>
      </c>
      <c r="G67" s="201"/>
      <c r="H67" s="86">
        <v>1.825</v>
      </c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SUM(H55:H67)</f>
        <v>183.34599999999998</v>
      </c>
    </row>
    <row r="69" spans="1:8" ht="37.5" customHeight="1" thickBot="1">
      <c r="A69" s="172" t="s">
        <v>71</v>
      </c>
      <c r="B69" s="172"/>
      <c r="C69" s="172"/>
      <c r="D69" s="172"/>
      <c r="E69" s="172"/>
      <c r="F69" s="172"/>
      <c r="G69" s="172"/>
      <c r="H69" s="172"/>
    </row>
    <row r="70" spans="1:8" ht="27.75" customHeight="1" thickBot="1">
      <c r="A70" s="115" t="s">
        <v>46</v>
      </c>
      <c r="B70" s="116"/>
      <c r="C70" s="129"/>
      <c r="D70" s="82" t="s">
        <v>45</v>
      </c>
      <c r="E70" s="83" t="s">
        <v>53</v>
      </c>
      <c r="F70" s="191" t="s">
        <v>44</v>
      </c>
      <c r="G70" s="129"/>
      <c r="H70" s="84" t="s">
        <v>54</v>
      </c>
    </row>
    <row r="71" spans="1:8" ht="10.5" customHeight="1">
      <c r="A71" s="107"/>
      <c r="B71" s="108"/>
      <c r="C71" s="109"/>
      <c r="D71" s="85"/>
      <c r="E71" s="85"/>
      <c r="F71" s="111"/>
      <c r="G71" s="110"/>
      <c r="H71" s="86"/>
    </row>
    <row r="72" spans="1:8" ht="9.75" customHeight="1">
      <c r="A72" s="147" t="s">
        <v>57</v>
      </c>
      <c r="B72" s="148"/>
      <c r="C72" s="149"/>
      <c r="D72" s="87"/>
      <c r="E72" s="87"/>
      <c r="F72" s="125"/>
      <c r="G72" s="126"/>
      <c r="H72" s="88">
        <f>SUM(H71:H71)</f>
        <v>0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2013-03-06T12:01:59Z</dcterms:modified>
  <cp:category/>
  <cp:version/>
  <cp:contentType/>
  <cp:contentStatus/>
</cp:coreProperties>
</file>