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<sst xmlns="http://schemas.openxmlformats.org/spreadsheetml/2006/main" count="124" uniqueCount="97">
  <si>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</si>
  <si>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</si>
  <si>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</si>
  <si>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</si>
  <si>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</si>
  <si>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</si>
  <si>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</si>
  <si>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</si>
  <si>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</si>
  <si>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</si>
  <si>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</si>
  <si>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</si>
  <si>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</si>
  <si>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</si>
  <si>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</si>
  <si>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</si>
  <si>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</si>
  <si>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</si>
  <si>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</si>
  <si>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</si>
  <si>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</si>
  <si>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</si>
  <si>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</si>
  <si>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</si>
  <si>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</si>
  <si>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</si>
  <si>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</si>
  <si>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</si>
  <si>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</si>
  <si>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</si>
  <si>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</si>
  <si>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</si>
  <si>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</si>
  <si>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</si>
  <si>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</si>
  <si>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</si>
  <si>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</si>
  <si>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</si>
  <si>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</si>
  <si>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</si>
  <si>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</si>
  <si>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</si>
  <si>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</si>
  <si>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</si>
  <si>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</si>
  <si>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</si>
  <si>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</si>
  <si>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</si>
  <si>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</si>
  <si>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</si>
  <si>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</si>
  <si>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</si>
  <si>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</si>
  <si>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</si>
  <si>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</si>
  <si>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</si>
  <si>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</si>
  <si>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</si>
  <si>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</si>
  <si>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</si>
  <si>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</si>
  <si>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</si>
  <si>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</si>
  <si>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</si>
  <si>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</si>
  <si>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</si>
  <si>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</si>
  <si>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</si>
  <si>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</si>
  <si>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</si>
  <si>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</si>
  <si>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</si>
  <si>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16 корп 1  </t>
  </si>
  <si>
    <t xml:space="preserve">Ремонт электропроводки                            </t>
  </si>
  <si>
    <t>Ноябрь</t>
  </si>
  <si>
    <t xml:space="preserve">м.        </t>
  </si>
  <si>
    <t xml:space="preserve">Замена вентилей                                   </t>
  </si>
  <si>
    <t>Август</t>
  </si>
  <si>
    <t xml:space="preserve">шт.       </t>
  </si>
  <si>
    <t xml:space="preserve">Ремонт асбоцементной кровли                       </t>
  </si>
  <si>
    <t>Сентябрь</t>
  </si>
  <si>
    <t xml:space="preserve">м2        </t>
  </si>
  <si>
    <t xml:space="preserve">Ремонт ХВС                                        </t>
  </si>
  <si>
    <t xml:space="preserve">м         </t>
  </si>
  <si>
    <t>Март</t>
  </si>
  <si>
    <t xml:space="preserve">Ремонт канализации                                </t>
  </si>
  <si>
    <t>Июль</t>
  </si>
  <si>
    <t>Октябрь</t>
  </si>
  <si>
    <t>Февраль</t>
  </si>
  <si>
    <t xml:space="preserve">Ремонт д/х и в/к                                  </t>
  </si>
  <si>
    <t>Декабрь</t>
  </si>
  <si>
    <t xml:space="preserve">шт        </t>
  </si>
  <si>
    <t xml:space="preserve">Замена светильников                               </t>
  </si>
  <si>
    <t xml:space="preserve">Замена выключателей                               </t>
  </si>
  <si>
    <t xml:space="preserve">Ремонт щитов                                      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</si>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</sst>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1954.2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199.3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387.789</v>
      </c>
      <c r="D15" s="40">
        <f>D16+D22</f>
        <v>377.113</v>
      </c>
      <c r="E15" s="40">
        <f>E16+E22</f>
        <v>302.0723309745763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347.418</v>
      </c>
      <c r="D16" s="65">
        <v>337.613</v>
      </c>
      <c r="E16" s="23">
        <f>C16*0.1525+E19+E21</f>
        <v>295.91575347457626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234.03</v>
      </c>
      <c r="D18" s="77"/>
      <c r="E18" s="75">
        <f>C18</f>
        <v>234.03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198.33050847457628</v>
      </c>
      <c r="D19" s="23"/>
      <c r="E19" s="23">
        <f>C19</f>
        <v>198.33050847457628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113.388</v>
      </c>
      <c r="D20" s="28"/>
      <c r="E20" s="113">
        <f>E16-E18</f>
        <v>61.88575347457626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-50.342</v>
      </c>
      <c r="C21" s="26">
        <f>C20/1.18</f>
        <v>96.09152542372883</v>
      </c>
      <c r="D21" s="26"/>
      <c r="E21" s="68">
        <v>44.604</v>
      </c>
      <c r="F21" s="170"/>
      <c r="G21" s="171"/>
      <c r="H21" s="26">
        <f>B21+C21-E21</f>
        <v>1.1455254237288273</v>
      </c>
      <c r="I21" s="3"/>
    </row>
    <row r="22" spans="1:9" ht="15" customHeight="1">
      <c r="A22" s="29" t="s">
        <v>4</v>
      </c>
      <c r="B22" s="81"/>
      <c r="C22" s="64">
        <v>40.371</v>
      </c>
      <c r="D22" s="66">
        <v>39.5</v>
      </c>
      <c r="E22" s="32">
        <f>C22*0.1525+E23</f>
        <v>6.1565775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83.349</v>
      </c>
      <c r="C23" s="63">
        <f>C22/1.18</f>
        <v>34.212711864406785</v>
      </c>
      <c r="D23" s="26"/>
      <c r="E23" s="68">
        <v>0</v>
      </c>
      <c r="F23" s="170"/>
      <c r="G23" s="171"/>
      <c r="H23" s="26">
        <f>B23+C23-E23</f>
        <v>117.56171186440679</v>
      </c>
      <c r="I23" s="3"/>
    </row>
    <row r="24" spans="1:9" ht="19.5" customHeight="1">
      <c r="A24" s="25" t="s">
        <v>5</v>
      </c>
      <c r="B24" s="42"/>
      <c r="C24" s="43">
        <f>SUM(C26:C29)</f>
        <v>778.914</v>
      </c>
      <c r="D24" s="43">
        <f>SUM(D26:D29)</f>
        <v>764.093</v>
      </c>
      <c r="E24" s="43">
        <f>SUM(E26:E29)</f>
        <v>778.914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85.82</v>
      </c>
      <c r="D26" s="67">
        <v>87.024</v>
      </c>
      <c r="E26" s="13">
        <f>C26</f>
        <v>85.82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105.451</v>
      </c>
      <c r="D27" s="67">
        <v>106.939</v>
      </c>
      <c r="E27" s="13">
        <f>C27</f>
        <v>105.451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587.643</v>
      </c>
      <c r="D28" s="92">
        <v>570.13</v>
      </c>
      <c r="E28" s="77">
        <f>C28</f>
        <v>587.643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33.007000000000005</v>
      </c>
      <c r="C30" s="100">
        <f>C24+C15</f>
        <v>1166.703</v>
      </c>
      <c r="D30" s="98">
        <f>D24+D15</f>
        <v>1141.206</v>
      </c>
      <c r="E30" s="98">
        <f>E24+E15</f>
        <v>1080.9863309745763</v>
      </c>
      <c r="F30" s="127">
        <v>27.311</v>
      </c>
      <c r="G30" s="128"/>
      <c r="H30" s="99">
        <f>H21+H23</f>
        <v>118.70723728813562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61.88575347457626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6.1565775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6.1565775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</v>
      </c>
      <c r="G55" s="110"/>
      <c r="H55" s="86">
        <v>0.147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0.294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15.84</v>
      </c>
      <c r="G57" s="201"/>
      <c r="H57" s="86">
        <v>3.531</v>
      </c>
    </row>
    <row r="58" spans="1:8" ht="10.5" customHeight="1">
      <c r="A58" s="107" t="s">
        <v>82</v>
      </c>
      <c r="B58" s="108"/>
      <c r="C58" s="109"/>
      <c r="D58" s="85" t="s">
        <v>77</v>
      </c>
      <c r="E58" s="85" t="s">
        <v>83</v>
      </c>
      <c r="F58" s="200">
        <v>7</v>
      </c>
      <c r="G58" s="201"/>
      <c r="H58" s="86">
        <v>7.616</v>
      </c>
    </row>
    <row r="59" spans="1:8" ht="10.5" customHeight="1">
      <c r="A59" s="107" t="s">
        <v>82</v>
      </c>
      <c r="B59" s="108"/>
      <c r="C59" s="109"/>
      <c r="D59" s="85" t="s">
        <v>84</v>
      </c>
      <c r="E59" s="85" t="s">
        <v>83</v>
      </c>
      <c r="F59" s="200">
        <v>12</v>
      </c>
      <c r="G59" s="201"/>
      <c r="H59" s="86">
        <v>12.304</v>
      </c>
    </row>
    <row r="60" spans="1:8" ht="10.5" customHeight="1">
      <c r="A60" s="107" t="s">
        <v>85</v>
      </c>
      <c r="B60" s="108"/>
      <c r="C60" s="109"/>
      <c r="D60" s="85" t="s">
        <v>86</v>
      </c>
      <c r="E60" s="85" t="s">
        <v>83</v>
      </c>
      <c r="F60" s="200">
        <v>12</v>
      </c>
      <c r="G60" s="201"/>
      <c r="H60" s="86">
        <v>6.246</v>
      </c>
    </row>
    <row r="61" spans="1:8" ht="10.5" customHeight="1">
      <c r="A61" s="107" t="s">
        <v>85</v>
      </c>
      <c r="B61" s="108"/>
      <c r="C61" s="109"/>
      <c r="D61" s="85" t="s">
        <v>87</v>
      </c>
      <c r="E61" s="85" t="s">
        <v>83</v>
      </c>
      <c r="F61" s="200">
        <v>3</v>
      </c>
      <c r="G61" s="201"/>
      <c r="H61" s="86">
        <v>0.975</v>
      </c>
    </row>
    <row r="62" spans="1:8" ht="10.5" customHeight="1">
      <c r="A62" s="107" t="s">
        <v>85</v>
      </c>
      <c r="B62" s="108"/>
      <c r="C62" s="109"/>
      <c r="D62" s="85" t="s">
        <v>88</v>
      </c>
      <c r="E62" s="85" t="s">
        <v>83</v>
      </c>
      <c r="F62" s="200">
        <v>4</v>
      </c>
      <c r="G62" s="201"/>
      <c r="H62" s="86">
        <v>0.475</v>
      </c>
    </row>
    <row r="63" spans="1:8" ht="10.5" customHeight="1">
      <c r="A63" s="107" t="s">
        <v>89</v>
      </c>
      <c r="B63" s="108"/>
      <c r="C63" s="109"/>
      <c r="D63" s="85" t="s">
        <v>90</v>
      </c>
      <c r="E63" s="85" t="s">
        <v>91</v>
      </c>
      <c r="F63" s="200">
        <v>1</v>
      </c>
      <c r="G63" s="201"/>
      <c r="H63" s="86">
        <v>8.635</v>
      </c>
    </row>
    <row r="64" spans="1:8" ht="10.5" customHeight="1">
      <c r="A64" s="107" t="s">
        <v>92</v>
      </c>
      <c r="B64" s="108"/>
      <c r="C64" s="109"/>
      <c r="D64" s="85" t="s">
        <v>88</v>
      </c>
      <c r="E64" s="85" t="s">
        <v>91</v>
      </c>
      <c r="F64" s="200">
        <v>1</v>
      </c>
      <c r="G64" s="201"/>
      <c r="H64" s="86">
        <v>0.104</v>
      </c>
    </row>
    <row r="65" spans="1:8" ht="10.5" customHeight="1">
      <c r="A65" s="107" t="s">
        <v>93</v>
      </c>
      <c r="B65" s="108"/>
      <c r="C65" s="109"/>
      <c r="D65" s="85" t="s">
        <v>86</v>
      </c>
      <c r="E65" s="85" t="s">
        <v>91</v>
      </c>
      <c r="F65" s="200">
        <v>1</v>
      </c>
      <c r="G65" s="201"/>
      <c r="H65" s="86">
        <v>0.249</v>
      </c>
    </row>
    <row r="66" spans="1:8" ht="10.5" customHeight="1">
      <c r="A66" s="107" t="s">
        <v>94</v>
      </c>
      <c r="B66" s="108"/>
      <c r="C66" s="109"/>
      <c r="D66" s="85" t="s">
        <v>90</v>
      </c>
      <c r="E66" s="85" t="s">
        <v>91</v>
      </c>
      <c r="F66" s="200">
        <v>2</v>
      </c>
      <c r="G66" s="201"/>
      <c r="H66" s="86">
        <v>1.4</v>
      </c>
    </row>
    <row r="67" spans="1:8" ht="10.5" customHeight="1">
      <c r="A67" s="107" t="s">
        <v>94</v>
      </c>
      <c r="B67" s="108"/>
      <c r="C67" s="109"/>
      <c r="D67" s="85" t="s">
        <v>84</v>
      </c>
      <c r="E67" s="85" t="s">
        <v>91</v>
      </c>
      <c r="F67" s="200">
        <v>1</v>
      </c>
      <c r="G67" s="201"/>
      <c r="H67" s="86">
        <v>0.628</v>
      </c>
    </row>
    <row r="68" spans="1:8" ht="10.5" customHeight="1">
      <c r="A68" s="107" t="s">
        <v>95</v>
      </c>
      <c r="B68" s="108"/>
      <c r="C68" s="109"/>
      <c r="D68" s="85" t="s">
        <v>74</v>
      </c>
      <c r="E68" s="85" t="s">
        <v>96</v>
      </c>
      <c r="F68" s="200">
        <v>2</v>
      </c>
      <c r="G68" s="201"/>
      <c r="H68" s="86">
        <v>2</v>
      </c>
    </row>
    <row r="69" spans="1:8" ht="9.75" customHeight="1">
      <c r="A69" s="147" t="s">
        <v>57</v>
      </c>
      <c r="B69" s="148"/>
      <c r="C69" s="149"/>
      <c r="D69" s="87"/>
      <c r="E69" s="87"/>
      <c r="F69" s="125"/>
      <c r="G69" s="126"/>
      <c r="H69" s="88">
        <f>SUM(H55:H68)</f>
        <v>44.604</v>
      </c>
    </row>
    <row r="70" spans="1:8" ht="37.5" customHeight="1" thickBot="1">
      <c r="A70" s="172" t="s">
        <v>71</v>
      </c>
      <c r="B70" s="172"/>
      <c r="C70" s="172"/>
      <c r="D70" s="172"/>
      <c r="E70" s="172"/>
      <c r="F70" s="172"/>
      <c r="G70" s="172"/>
      <c r="H70" s="172"/>
    </row>
    <row r="71" spans="1:8" ht="27.75" customHeight="1" thickBot="1">
      <c r="A71" s="115" t="s">
        <v>46</v>
      </c>
      <c r="B71" s="116"/>
      <c r="C71" s="129"/>
      <c r="D71" s="82" t="s">
        <v>45</v>
      </c>
      <c r="E71" s="83" t="s">
        <v>53</v>
      </c>
      <c r="F71" s="191" t="s">
        <v>44</v>
      </c>
      <c r="G71" s="129"/>
      <c r="H71" s="84" t="s">
        <v>54</v>
      </c>
    </row>
    <row r="72" spans="1:8" ht="10.5" customHeight="1">
      <c r="A72" s="107"/>
      <c r="B72" s="108"/>
      <c r="C72" s="109"/>
      <c r="D72" s="85"/>
      <c r="E72" s="85"/>
      <c r="F72" s="111"/>
      <c r="G72" s="110"/>
      <c r="H72" s="86"/>
    </row>
    <row r="73" spans="1:8" ht="9.75" customHeight="1">
      <c r="A73" s="147" t="s">
        <v>57</v>
      </c>
      <c r="B73" s="148"/>
      <c r="C73" s="149"/>
      <c r="D73" s="87"/>
      <c r="E73" s="87"/>
      <c r="F73" s="125"/>
      <c r="G73" s="126"/>
      <c r="H73" s="88">
        <f>SUM(H72:H72)</f>
        <v>0</v>
      </c>
    </row>
  </sheetData>
  <mergeCells count="67">
    <mergeCell ref="F22:G22"/>
    <mergeCell ref="A43:C43"/>
    <mergeCell ref="F71:G71"/>
    <mergeCell ref="F16:G16"/>
    <mergeCell ref="D36:E36"/>
    <mergeCell ref="F54:G54"/>
    <mergeCell ref="F18:G18"/>
    <mergeCell ref="F19:G19"/>
    <mergeCell ref="F20:G20"/>
    <mergeCell ref="F23:G23"/>
    <mergeCell ref="F21:G21"/>
    <mergeCell ref="A69:C69"/>
    <mergeCell ref="A70:H7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3:C73"/>
    <mergeCell ref="D41:E41"/>
    <mergeCell ref="D43:E43"/>
    <mergeCell ref="D42:E42"/>
    <mergeCell ref="D44:E44"/>
    <mergeCell ref="A44:C44"/>
    <mergeCell ref="A45:C45"/>
    <mergeCell ref="D45:E45"/>
    <mergeCell ref="A71:C7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3:G73"/>
    <mergeCell ref="F30:G30"/>
    <mergeCell ref="F69:G6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2013-03-06T12:00:53Z</dcterms:modified>
  <cp:category/>
  <cp:version/>
  <cp:contentType/>
  <cp:contentStatus/>
</cp:coreProperties>
</file>