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<sst xmlns="http://schemas.openxmlformats.org/spreadsheetml/2006/main" count="112" uniqueCount="91">
  <si>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</si>
  <si>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</si>
  <si>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</si>
  <si>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</si>
  <si>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</si>
  <si>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</si>
  <si>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</si>
  <si>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</si>
  <si>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</si>
  <si>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</si>
  <si>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</si>
  <si>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</si>
  <si>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</si>
  <si>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</si>
  <si>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</si>
  <si>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</si>
  <si>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</si>
  <si>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</si>
  <si>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</si>
  <si>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</si>
  <si>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</si>
  <si>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</si>
  <si>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</si>
  <si>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</si>
  <si>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</si>
  <si>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</si>
  <si>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</si>
  <si>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</si>
  <si>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</si>
  <si>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</si>
  <si>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</si>
  <si>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</si>
  <si>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</si>
  <si>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</si>
  <si>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</si>
  <si>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</si>
  <si>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</si>
  <si>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</si>
  <si>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</si>
  <si>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</si>
  <si>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</si>
  <si>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</si>
  <si>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</si>
  <si>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</si>
  <si>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</si>
  <si>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</si>
  <si>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</si>
  <si>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</si>
  <si>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</si>
  <si>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</si>
  <si>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</si>
  <si>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</si>
  <si>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</si>
  <si>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</si>
  <si>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</si>
  <si>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</si>
  <si>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</si>
  <si>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</si>
  <si>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</si>
  <si>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</si>
  <si>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</si>
  <si>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</si>
  <si>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</si>
  <si>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</si>
  <si>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</si>
  <si>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</si>
  <si>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</si>
  <si>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</si>
  <si>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</si>
  <si>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</si>
  <si>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</si>
  <si>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</si>
  <si>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КИРОВА д 56</t>
  </si>
  <si>
    <t xml:space="preserve">Ремонт электропроводки                            </t>
  </si>
  <si>
    <t>Август</t>
  </si>
  <si>
    <t xml:space="preserve">м.        </t>
  </si>
  <si>
    <t>Декабрь</t>
  </si>
  <si>
    <t xml:space="preserve">Ремонт ХВС                                        </t>
  </si>
  <si>
    <t xml:space="preserve">м         </t>
  </si>
  <si>
    <t xml:space="preserve">Ремонт канализации                                </t>
  </si>
  <si>
    <t>Май</t>
  </si>
  <si>
    <t>Июль</t>
  </si>
  <si>
    <t xml:space="preserve">Устройство заземления                             </t>
  </si>
  <si>
    <t>Сентябрь</t>
  </si>
  <si>
    <t xml:space="preserve">Очистка кровли                                    </t>
  </si>
  <si>
    <t>Март</t>
  </si>
  <si>
    <t xml:space="preserve">м2        </t>
  </si>
  <si>
    <t>Январь</t>
  </si>
  <si>
    <t xml:space="preserve">Услуги автовышки                                  </t>
  </si>
  <si>
    <t>Июнь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</si>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</sst>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0">
      <selection activeCell="H23" sqref="H23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56" t="s">
        <v>24</v>
      </c>
      <c r="B1" s="156"/>
      <c r="C1" s="156"/>
      <c r="D1" s="156"/>
      <c r="E1" s="156"/>
      <c r="F1" s="156"/>
      <c r="G1" s="156"/>
      <c r="H1" s="156"/>
    </row>
    <row r="2" spans="1:8" ht="19.5" customHeight="1">
      <c r="A2" s="157" t="s">
        <v>59</v>
      </c>
      <c r="B2" s="157"/>
      <c r="C2" s="158"/>
      <c r="D2" s="158"/>
      <c r="E2" s="158"/>
      <c r="F2" s="158"/>
      <c r="G2" s="158"/>
      <c r="H2" s="158"/>
    </row>
    <row r="3" spans="1:8" ht="19.5" customHeight="1">
      <c r="A3" s="89" t="s">
        <v>60</v>
      </c>
      <c r="B3" s="89"/>
      <c r="C3" s="89"/>
      <c r="D3" s="160" t="s">
        <v>72</v>
      </c>
      <c r="E3" s="160"/>
      <c r="F3" s="160"/>
      <c r="G3" s="160"/>
      <c r="H3" s="160"/>
    </row>
    <row r="4" spans="1:8" ht="19.5" customHeight="1">
      <c r="A4" s="158" t="s">
        <v>66</v>
      </c>
      <c r="B4" s="158"/>
      <c r="C4" s="158"/>
      <c r="D4" s="158"/>
      <c r="E4" s="158"/>
      <c r="F4" s="158"/>
      <c r="G4" s="158"/>
      <c r="H4" s="158"/>
    </row>
    <row r="5" spans="1:8" ht="19.5" customHeight="1">
      <c r="A5" s="159" t="s">
        <v>22</v>
      </c>
      <c r="B5" s="159"/>
      <c r="C5" s="159"/>
      <c r="D5" s="159"/>
      <c r="E5" s="15">
        <v>1945</v>
      </c>
      <c r="F5" s="15" t="s">
        <v>51</v>
      </c>
      <c r="G5" s="15"/>
      <c r="H5" s="15"/>
    </row>
    <row r="6" spans="1:8" ht="19.5" customHeight="1">
      <c r="A6" s="159" t="s">
        <v>23</v>
      </c>
      <c r="B6" s="159"/>
      <c r="C6" s="159"/>
      <c r="D6" s="159"/>
      <c r="E6" s="159"/>
      <c r="F6" s="15">
        <v>47.1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61" t="s">
        <v>0</v>
      </c>
      <c r="B11" s="161"/>
      <c r="C11" s="161"/>
      <c r="D11" s="161"/>
      <c r="E11" s="161"/>
      <c r="F11" s="161"/>
      <c r="G11" s="161"/>
      <c r="H11" s="161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62" t="s">
        <v>8</v>
      </c>
      <c r="G13" s="163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6">
        <v>6</v>
      </c>
      <c r="G14" s="167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394.86199999999997</v>
      </c>
      <c r="D15" s="40">
        <f>D16+D22</f>
        <v>377.149</v>
      </c>
      <c r="E15" s="40">
        <f>E16+E22</f>
        <v>369.5511499152542</v>
      </c>
      <c r="F15" s="164"/>
      <c r="G15" s="165"/>
      <c r="H15" s="27"/>
      <c r="I15" s="3"/>
    </row>
    <row r="16" spans="1:9" ht="30.75" customHeight="1">
      <c r="A16" s="37" t="s">
        <v>2</v>
      </c>
      <c r="B16" s="36"/>
      <c r="C16" s="62">
        <v>345.782</v>
      </c>
      <c r="D16" s="65">
        <v>330.319</v>
      </c>
      <c r="E16" s="23">
        <f>C16*0.1525+E19+E21</f>
        <v>362.0664499152542</v>
      </c>
      <c r="F16" s="124"/>
      <c r="G16" s="125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232.93399999999997</v>
      </c>
      <c r="D18" s="77"/>
      <c r="E18" s="75">
        <f>C18</f>
        <v>232.93399999999997</v>
      </c>
      <c r="F18" s="128"/>
      <c r="G18" s="129"/>
      <c r="H18" s="77"/>
      <c r="I18" s="3"/>
    </row>
    <row r="19" spans="1:9" ht="15" customHeight="1">
      <c r="A19" s="45" t="s">
        <v>26</v>
      </c>
      <c r="B19" s="73"/>
      <c r="C19" s="74">
        <f>C18/1.18</f>
        <v>197.4016949152542</v>
      </c>
      <c r="D19" s="23"/>
      <c r="E19" s="23">
        <f>C19</f>
        <v>197.4016949152542</v>
      </c>
      <c r="F19" s="130"/>
      <c r="G19" s="131"/>
      <c r="H19" s="23"/>
      <c r="I19" s="3"/>
    </row>
    <row r="20" spans="1:9" ht="13.5" customHeight="1">
      <c r="A20" s="21" t="s">
        <v>3</v>
      </c>
      <c r="B20" s="41"/>
      <c r="C20" s="112">
        <v>112.848</v>
      </c>
      <c r="D20" s="28"/>
      <c r="E20" s="113">
        <f>E16-E18</f>
        <v>129.13244991525426</v>
      </c>
      <c r="F20" s="128"/>
      <c r="G20" s="129"/>
      <c r="H20" s="44"/>
      <c r="I20" s="3"/>
    </row>
    <row r="21" spans="1:9" ht="14.25" customHeight="1" thickBot="1">
      <c r="A21" s="31" t="s">
        <v>26</v>
      </c>
      <c r="B21" s="80">
        <v>22.812</v>
      </c>
      <c r="C21" s="26">
        <f>C20/1.18</f>
        <v>95.63389830508476</v>
      </c>
      <c r="D21" s="26"/>
      <c r="E21" s="68">
        <v>111.933</v>
      </c>
      <c r="F21" s="132"/>
      <c r="G21" s="133"/>
      <c r="H21" s="26">
        <f>B21+C21-E21</f>
        <v>6.512898305084747</v>
      </c>
      <c r="I21" s="3"/>
    </row>
    <row r="22" spans="1:9" ht="15" customHeight="1">
      <c r="A22" s="29" t="s">
        <v>4</v>
      </c>
      <c r="B22" s="81"/>
      <c r="C22" s="64">
        <v>49.08</v>
      </c>
      <c r="D22" s="66">
        <v>46.83</v>
      </c>
      <c r="E22" s="32">
        <f>C22*0.1525+E23</f>
        <v>7.484699999999999</v>
      </c>
      <c r="F22" s="118"/>
      <c r="G22" s="119"/>
      <c r="H22" s="33"/>
      <c r="I22" s="3"/>
    </row>
    <row r="23" spans="1:9" ht="15" customHeight="1" thickBot="1">
      <c r="A23" s="31" t="s">
        <v>26</v>
      </c>
      <c r="B23" s="80">
        <v>-519.5</v>
      </c>
      <c r="C23" s="63">
        <f>C22/1.18</f>
        <v>41.59322033898305</v>
      </c>
      <c r="D23" s="26"/>
      <c r="E23" s="68">
        <v>0</v>
      </c>
      <c r="F23" s="132"/>
      <c r="G23" s="133"/>
      <c r="H23" s="26">
        <f>B23+C23-E23</f>
        <v>-477.90677966101697</v>
      </c>
      <c r="I23" s="3"/>
    </row>
    <row r="24" spans="1:9" ht="19.5" customHeight="1">
      <c r="A24" s="25" t="s">
        <v>5</v>
      </c>
      <c r="B24" s="42"/>
      <c r="C24" s="43">
        <f>SUM(C26:C29)</f>
        <v>696.005</v>
      </c>
      <c r="D24" s="43">
        <f>SUM(D26:D29)</f>
        <v>671.3770000000001</v>
      </c>
      <c r="E24" s="43">
        <f>SUM(E26:E29)</f>
        <v>696.005</v>
      </c>
      <c r="F24" s="180"/>
      <c r="G24" s="181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52.869</v>
      </c>
      <c r="D26" s="67">
        <v>53.668</v>
      </c>
      <c r="E26" s="13">
        <f>C26</f>
        <v>52.869</v>
      </c>
      <c r="F26" s="182"/>
      <c r="G26" s="183"/>
      <c r="H26" s="13"/>
      <c r="I26" s="3"/>
    </row>
    <row r="27" spans="1:9" ht="19.5" customHeight="1">
      <c r="A27" s="20" t="s">
        <v>33</v>
      </c>
      <c r="B27" s="39"/>
      <c r="C27" s="67">
        <v>64.963</v>
      </c>
      <c r="D27" s="67">
        <v>65.941</v>
      </c>
      <c r="E27" s="13">
        <f>C27</f>
        <v>64.963</v>
      </c>
      <c r="F27" s="182"/>
      <c r="G27" s="183"/>
      <c r="H27" s="13"/>
      <c r="I27" s="3"/>
    </row>
    <row r="28" spans="1:9" ht="15.75" customHeight="1">
      <c r="A28" s="20" t="s">
        <v>55</v>
      </c>
      <c r="B28" s="93"/>
      <c r="C28" s="92">
        <v>578.173</v>
      </c>
      <c r="D28" s="92">
        <v>551.768</v>
      </c>
      <c r="E28" s="77">
        <f>C28</f>
        <v>578.173</v>
      </c>
      <c r="F28" s="182"/>
      <c r="G28" s="183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95"/>
      <c r="G29" s="196"/>
      <c r="H29" s="96"/>
    </row>
    <row r="30" spans="1:9" ht="43.5" customHeight="1" thickBot="1">
      <c r="A30" s="97" t="s">
        <v>17</v>
      </c>
      <c r="B30" s="114">
        <f>B21+B23</f>
        <v>-496.688</v>
      </c>
      <c r="C30" s="100">
        <f>C24+C15</f>
        <v>1090.867</v>
      </c>
      <c r="D30" s="98">
        <f>D24+D15</f>
        <v>1048.526</v>
      </c>
      <c r="E30" s="98">
        <f>E24+E15</f>
        <v>1065.556149915254</v>
      </c>
      <c r="F30" s="199">
        <v>59.212</v>
      </c>
      <c r="G30" s="200"/>
      <c r="H30" s="99">
        <f>H21+H23</f>
        <v>-471.3938813559322</v>
      </c>
      <c r="I30" s="78"/>
    </row>
    <row r="31" spans="1:9" ht="36" customHeight="1" thickBot="1">
      <c r="A31" s="184" t="s">
        <v>69</v>
      </c>
      <c r="B31" s="184"/>
      <c r="C31" s="184"/>
      <c r="D31" s="184"/>
      <c r="E31" s="184"/>
      <c r="F31" s="184"/>
      <c r="G31" s="184"/>
      <c r="H31" s="184"/>
      <c r="I31" s="2"/>
    </row>
    <row r="32" spans="1:9" ht="44.25" customHeight="1" thickBot="1">
      <c r="A32" s="185" t="s">
        <v>6</v>
      </c>
      <c r="B32" s="185"/>
      <c r="C32" s="186"/>
      <c r="D32" s="189" t="s">
        <v>34</v>
      </c>
      <c r="E32" s="190"/>
      <c r="F32" s="193" t="s">
        <v>35</v>
      </c>
      <c r="G32" s="194"/>
      <c r="H32" s="178" t="s">
        <v>61</v>
      </c>
      <c r="I32" s="2"/>
    </row>
    <row r="33" spans="1:9" ht="21" customHeight="1" thickBot="1">
      <c r="A33" s="187"/>
      <c r="B33" s="187"/>
      <c r="C33" s="188"/>
      <c r="D33" s="191"/>
      <c r="E33" s="192"/>
      <c r="F33" s="106" t="s">
        <v>64</v>
      </c>
      <c r="G33" s="105" t="s">
        <v>65</v>
      </c>
      <c r="H33" s="179"/>
      <c r="I33" s="9"/>
    </row>
    <row r="34" spans="1:9" ht="12.75" customHeight="1">
      <c r="A34" s="168" t="s">
        <v>20</v>
      </c>
      <c r="B34" s="169"/>
      <c r="C34" s="170"/>
      <c r="D34" s="152"/>
      <c r="E34" s="153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20" t="s">
        <v>10</v>
      </c>
      <c r="B35" s="115"/>
      <c r="C35" s="121"/>
      <c r="D35" s="154" t="s">
        <v>37</v>
      </c>
      <c r="E35" s="155"/>
      <c r="F35" s="69">
        <v>0.78</v>
      </c>
      <c r="G35" s="101">
        <v>0</v>
      </c>
      <c r="H35" s="50"/>
      <c r="I35" s="10"/>
    </row>
    <row r="36" spans="1:9" ht="12.75" customHeight="1">
      <c r="A36" s="120" t="s">
        <v>11</v>
      </c>
      <c r="B36" s="115"/>
      <c r="C36" s="121"/>
      <c r="D36" s="126" t="s">
        <v>38</v>
      </c>
      <c r="E36" s="127"/>
      <c r="F36" s="69">
        <v>0.15</v>
      </c>
      <c r="G36" s="101">
        <v>0.17</v>
      </c>
      <c r="H36" s="50"/>
      <c r="I36" s="8"/>
    </row>
    <row r="37" spans="1:9" ht="12.75" customHeight="1">
      <c r="A37" s="120" t="s">
        <v>36</v>
      </c>
      <c r="B37" s="115"/>
      <c r="C37" s="121"/>
      <c r="D37" s="138" t="s">
        <v>39</v>
      </c>
      <c r="E37" s="139"/>
      <c r="F37" s="70">
        <v>0.19</v>
      </c>
      <c r="G37" s="102">
        <v>0.21</v>
      </c>
      <c r="H37" s="49"/>
      <c r="I37" s="8"/>
    </row>
    <row r="38" spans="1:9" ht="12.75" customHeight="1">
      <c r="A38" s="120" t="s">
        <v>29</v>
      </c>
      <c r="B38" s="115"/>
      <c r="C38" s="121"/>
      <c r="D38" s="138" t="s">
        <v>40</v>
      </c>
      <c r="E38" s="139"/>
      <c r="F38" s="70">
        <v>0</v>
      </c>
      <c r="G38" s="103">
        <v>0</v>
      </c>
      <c r="H38" s="48"/>
      <c r="I38" s="8"/>
    </row>
    <row r="39" spans="1:9" ht="12.75" customHeight="1">
      <c r="A39" s="120" t="s">
        <v>47</v>
      </c>
      <c r="B39" s="115"/>
      <c r="C39" s="121"/>
      <c r="D39" s="138" t="s">
        <v>50</v>
      </c>
      <c r="E39" s="139"/>
      <c r="F39" s="70">
        <v>0</v>
      </c>
      <c r="G39" s="103">
        <v>0</v>
      </c>
      <c r="H39" s="48"/>
      <c r="I39" s="8"/>
    </row>
    <row r="40" spans="1:9" ht="12.75" customHeight="1">
      <c r="A40" s="120" t="s">
        <v>48</v>
      </c>
      <c r="B40" s="115"/>
      <c r="C40" s="121"/>
      <c r="D40" s="138" t="s">
        <v>49</v>
      </c>
      <c r="E40" s="139"/>
      <c r="F40" s="70">
        <v>1.755</v>
      </c>
      <c r="G40" s="103">
        <v>1.93</v>
      </c>
      <c r="H40" s="48"/>
      <c r="I40" s="8"/>
    </row>
    <row r="41" spans="1:9" ht="12.75" customHeight="1">
      <c r="A41" s="120" t="s">
        <v>12</v>
      </c>
      <c r="B41" s="115"/>
      <c r="C41" s="121"/>
      <c r="D41" s="138" t="s">
        <v>41</v>
      </c>
      <c r="E41" s="139"/>
      <c r="F41" s="70">
        <v>0.195</v>
      </c>
      <c r="G41" s="103">
        <v>0.215</v>
      </c>
      <c r="H41" s="48"/>
      <c r="I41" s="8"/>
    </row>
    <row r="42" spans="1:9" ht="12.75" customHeight="1">
      <c r="A42" s="120" t="s">
        <v>13</v>
      </c>
      <c r="B42" s="115"/>
      <c r="C42" s="121"/>
      <c r="D42" s="138" t="s">
        <v>43</v>
      </c>
      <c r="E42" s="139"/>
      <c r="F42" s="70">
        <v>1.51</v>
      </c>
      <c r="G42" s="70">
        <v>1.66</v>
      </c>
      <c r="H42" s="46"/>
      <c r="I42" s="8"/>
    </row>
    <row r="43" spans="1:9" ht="12.75" customHeight="1">
      <c r="A43" s="120" t="s">
        <v>42</v>
      </c>
      <c r="B43" s="115"/>
      <c r="C43" s="121"/>
      <c r="D43" s="138"/>
      <c r="E43" s="139"/>
      <c r="F43" s="70">
        <v>3.79</v>
      </c>
      <c r="G43" s="70">
        <v>4.36</v>
      </c>
      <c r="H43" s="46"/>
      <c r="I43" s="8"/>
    </row>
    <row r="44" spans="1:9" ht="12.75" customHeight="1">
      <c r="A44" s="120" t="s">
        <v>14</v>
      </c>
      <c r="B44" s="115"/>
      <c r="C44" s="121"/>
      <c r="D44" s="138"/>
      <c r="E44" s="139"/>
      <c r="F44" s="71">
        <v>1.45</v>
      </c>
      <c r="G44" s="71">
        <v>1.6</v>
      </c>
      <c r="H44" s="46"/>
      <c r="I44" s="8"/>
    </row>
    <row r="45" spans="1:9" ht="12.75" customHeight="1">
      <c r="A45" s="171" t="s">
        <v>21</v>
      </c>
      <c r="B45" s="172"/>
      <c r="C45" s="173"/>
      <c r="D45" s="174"/>
      <c r="E45" s="175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46" t="s">
        <v>16</v>
      </c>
      <c r="B46" s="147"/>
      <c r="C46" s="148"/>
      <c r="D46" s="138" t="s">
        <v>25</v>
      </c>
      <c r="E46" s="139"/>
      <c r="F46" s="72">
        <v>4.29</v>
      </c>
      <c r="G46" s="72">
        <v>5.38</v>
      </c>
      <c r="H46" s="79">
        <f>E20</f>
        <v>129.13244991525426</v>
      </c>
      <c r="I46" s="8"/>
    </row>
    <row r="47" spans="1:9" ht="12.75" customHeight="1">
      <c r="A47" s="140" t="s">
        <v>31</v>
      </c>
      <c r="B47" s="141"/>
      <c r="C47" s="141"/>
      <c r="D47" s="141"/>
      <c r="E47" s="142"/>
      <c r="F47" s="53"/>
      <c r="G47" s="53"/>
      <c r="H47" s="90">
        <f>H48+H49</f>
        <v>7.484699999999999</v>
      </c>
      <c r="I47" s="11"/>
    </row>
    <row r="48" spans="1:9" ht="12.75" customHeight="1">
      <c r="A48" s="143" t="s">
        <v>56</v>
      </c>
      <c r="B48" s="144"/>
      <c r="C48" s="144"/>
      <c r="D48" s="144"/>
      <c r="E48" s="145"/>
      <c r="F48" s="52"/>
      <c r="G48" s="52"/>
      <c r="H48" s="91">
        <f>E22</f>
        <v>7.484699999999999</v>
      </c>
      <c r="I48" s="12"/>
    </row>
    <row r="49" spans="1:9" ht="12.75" customHeight="1">
      <c r="A49" s="149" t="s">
        <v>58</v>
      </c>
      <c r="B49" s="150"/>
      <c r="C49" s="150"/>
      <c r="D49" s="150"/>
      <c r="E49" s="151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201" t="s">
        <v>70</v>
      </c>
      <c r="B53" s="201"/>
      <c r="C53" s="201"/>
      <c r="D53" s="201"/>
      <c r="E53" s="201"/>
      <c r="F53" s="201"/>
      <c r="G53" s="201"/>
      <c r="H53" s="201"/>
    </row>
    <row r="54" spans="1:8" ht="27" customHeight="1" thickBot="1">
      <c r="A54" s="176" t="s">
        <v>46</v>
      </c>
      <c r="B54" s="177"/>
      <c r="C54" s="177"/>
      <c r="D54" s="82" t="s">
        <v>45</v>
      </c>
      <c r="E54" s="83" t="s">
        <v>53</v>
      </c>
      <c r="F54" s="122" t="s">
        <v>44</v>
      </c>
      <c r="G54" s="123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30</v>
      </c>
      <c r="G55" s="110"/>
      <c r="H55" s="86">
        <v>4.496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116">
        <v>15</v>
      </c>
      <c r="G56" s="117"/>
      <c r="H56" s="86">
        <v>0.714</v>
      </c>
    </row>
    <row r="57" spans="1:8" ht="10.5" customHeight="1">
      <c r="A57" s="107" t="s">
        <v>77</v>
      </c>
      <c r="B57" s="108"/>
      <c r="C57" s="109"/>
      <c r="D57" s="85" t="s">
        <v>74</v>
      </c>
      <c r="E57" s="85" t="s">
        <v>78</v>
      </c>
      <c r="F57" s="116">
        <v>68</v>
      </c>
      <c r="G57" s="117"/>
      <c r="H57" s="86">
        <v>60.563</v>
      </c>
    </row>
    <row r="58" spans="1:8" ht="10.5" customHeight="1">
      <c r="A58" s="107" t="s">
        <v>79</v>
      </c>
      <c r="B58" s="108"/>
      <c r="C58" s="109"/>
      <c r="D58" s="85" t="s">
        <v>80</v>
      </c>
      <c r="E58" s="85" t="s">
        <v>78</v>
      </c>
      <c r="F58" s="116">
        <v>4</v>
      </c>
      <c r="G58" s="117"/>
      <c r="H58" s="86">
        <v>1.185</v>
      </c>
    </row>
    <row r="59" spans="1:8" ht="10.5" customHeight="1">
      <c r="A59" s="107" t="s">
        <v>79</v>
      </c>
      <c r="B59" s="108"/>
      <c r="C59" s="109"/>
      <c r="D59" s="85" t="s">
        <v>76</v>
      </c>
      <c r="E59" s="85" t="s">
        <v>78</v>
      </c>
      <c r="F59" s="116">
        <v>18</v>
      </c>
      <c r="G59" s="117"/>
      <c r="H59" s="86">
        <v>14.026</v>
      </c>
    </row>
    <row r="60" spans="1:8" ht="10.5" customHeight="1">
      <c r="A60" s="107" t="s">
        <v>79</v>
      </c>
      <c r="B60" s="108"/>
      <c r="C60" s="109"/>
      <c r="D60" s="85" t="s">
        <v>81</v>
      </c>
      <c r="E60" s="85" t="s">
        <v>78</v>
      </c>
      <c r="F60" s="116">
        <v>3</v>
      </c>
      <c r="G60" s="117"/>
      <c r="H60" s="86">
        <v>0.495</v>
      </c>
    </row>
    <row r="61" spans="1:8" ht="10.5" customHeight="1">
      <c r="A61" s="107" t="s">
        <v>82</v>
      </c>
      <c r="B61" s="108"/>
      <c r="C61" s="109"/>
      <c r="D61" s="85" t="s">
        <v>83</v>
      </c>
      <c r="E61" s="85" t="s">
        <v>78</v>
      </c>
      <c r="F61" s="116">
        <v>7</v>
      </c>
      <c r="G61" s="117"/>
      <c r="H61" s="86">
        <v>1.034</v>
      </c>
    </row>
    <row r="62" spans="1:8" ht="10.5" customHeight="1">
      <c r="A62" s="107" t="s">
        <v>84</v>
      </c>
      <c r="B62" s="108"/>
      <c r="C62" s="109"/>
      <c r="D62" s="85" t="s">
        <v>85</v>
      </c>
      <c r="E62" s="85" t="s">
        <v>86</v>
      </c>
      <c r="F62" s="116">
        <v>657</v>
      </c>
      <c r="G62" s="117"/>
      <c r="H62" s="86">
        <v>19.71</v>
      </c>
    </row>
    <row r="63" spans="1:8" ht="10.5" customHeight="1">
      <c r="A63" s="107" t="s">
        <v>84</v>
      </c>
      <c r="B63" s="108"/>
      <c r="C63" s="109"/>
      <c r="D63" s="85" t="s">
        <v>87</v>
      </c>
      <c r="E63" s="85" t="s">
        <v>86</v>
      </c>
      <c r="F63" s="116">
        <v>257</v>
      </c>
      <c r="G63" s="117"/>
      <c r="H63" s="86">
        <v>7.71</v>
      </c>
    </row>
    <row r="64" spans="1:8" ht="10.5" customHeight="1">
      <c r="A64" s="107" t="s">
        <v>88</v>
      </c>
      <c r="B64" s="108"/>
      <c r="C64" s="109"/>
      <c r="D64" s="85" t="s">
        <v>89</v>
      </c>
      <c r="E64" s="85" t="s">
        <v>90</v>
      </c>
      <c r="F64" s="116">
        <v>2</v>
      </c>
      <c r="G64" s="117"/>
      <c r="H64" s="86">
        <v>2</v>
      </c>
    </row>
    <row r="65" spans="1:8" ht="9.75" customHeight="1">
      <c r="A65" s="134" t="s">
        <v>57</v>
      </c>
      <c r="B65" s="135"/>
      <c r="C65" s="136"/>
      <c r="D65" s="87"/>
      <c r="E65" s="87"/>
      <c r="F65" s="197"/>
      <c r="G65" s="198"/>
      <c r="H65" s="88">
        <f>SUM(H55:H64)</f>
        <v>111.933</v>
      </c>
    </row>
    <row r="66" spans="1:8" ht="37.5" customHeight="1" thickBot="1">
      <c r="A66" s="137" t="s">
        <v>71</v>
      </c>
      <c r="B66" s="137"/>
      <c r="C66" s="137"/>
      <c r="D66" s="137"/>
      <c r="E66" s="137"/>
      <c r="F66" s="137"/>
      <c r="G66" s="137"/>
      <c r="H66" s="137"/>
    </row>
    <row r="67" spans="1:8" ht="27.75" customHeight="1" thickBot="1">
      <c r="A67" s="176" t="s">
        <v>46</v>
      </c>
      <c r="B67" s="177"/>
      <c r="C67" s="123"/>
      <c r="D67" s="82" t="s">
        <v>45</v>
      </c>
      <c r="E67" s="83" t="s">
        <v>53</v>
      </c>
      <c r="F67" s="122" t="s">
        <v>44</v>
      </c>
      <c r="G67" s="123"/>
      <c r="H67" s="84" t="s">
        <v>54</v>
      </c>
    </row>
    <row r="68" spans="1:8" ht="10.5" customHeight="1">
      <c r="A68" s="107"/>
      <c r="B68" s="108"/>
      <c r="C68" s="109"/>
      <c r="D68" s="85"/>
      <c r="E68" s="85"/>
      <c r="F68" s="111"/>
      <c r="G68" s="110"/>
      <c r="H68" s="86"/>
    </row>
    <row r="69" spans="1:8" ht="9.75" customHeight="1">
      <c r="A69" s="134" t="s">
        <v>57</v>
      </c>
      <c r="B69" s="135"/>
      <c r="C69" s="136"/>
      <c r="D69" s="87"/>
      <c r="E69" s="87"/>
      <c r="F69" s="197"/>
      <c r="G69" s="198"/>
      <c r="H69" s="88">
        <f>SUM(H68:H68)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69:G69"/>
    <mergeCell ref="F30:G30"/>
    <mergeCell ref="F65:G6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2013-03-19T08:08:43Z</cp:lastPrinted>
  <dcterms:created xsi:type="dcterms:W3CDTF">2009-03-27T08:34:00Z</dcterms:created>
  <dcterms:modified xsi:type="dcterms:W3CDTF">2013-03-19T08:10:22Z</dcterms:modified>
  <cp:category/>
  <cp:version/>
  <cp:contentType/>
  <cp:contentStatus/>
</cp:coreProperties>
</file>