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<sst xmlns="http://schemas.openxmlformats.org/spreadsheetml/2006/main" count="136" uniqueCount="100">
  <si>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</si>
  <si>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</si>
  <si>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</si>
  <si>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</si>
  <si>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</si>
  <si>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</si>
  <si>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</si>
  <si>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</si>
  <si>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</si>
  <si>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</si>
  <si>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</si>
  <si>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</si>
  <si>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</si>
  <si>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</si>
  <si>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</si>
  <si>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</si>
  <si>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</si>
  <si>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</si>
  <si>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</si>
  <si>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</si>
  <si>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</si>
  <si>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</si>
  <si>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</si>
  <si>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</si>
  <si>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</si>
  <si>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</si>
  <si>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</si>
  <si>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</si>
  <si>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</si>
  <si>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</si>
  <si>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</si>
  <si>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</si>
  <si>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</si>
  <si>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</si>
  <si>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</si>
  <si>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</si>
  <si>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</si>
  <si>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</si>
  <si>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</si>
  <si>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</si>
  <si>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</si>
  <si>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</si>
  <si>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</si>
  <si>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</si>
  <si>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</si>
  <si>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</si>
  <si>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</si>
  <si>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</si>
  <si>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</si>
  <si>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</si>
  <si>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</si>
  <si>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</si>
  <si>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</si>
  <si>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</si>
  <si>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</si>
  <si>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</si>
  <si>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</si>
  <si>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</si>
  <si>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</si>
  <si>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</si>
  <si>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</si>
  <si>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</si>
  <si>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</si>
  <si>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</si>
  <si>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</si>
  <si>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</si>
  <si>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</si>
  <si>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</si>
  <si>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</si>
  <si>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</si>
  <si>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</si>
  <si>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</si>
  <si>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22 корп 3  </t>
  </si>
  <si>
    <t xml:space="preserve">Ремонт мягкой кровли                              </t>
  </si>
  <si>
    <t>Август</t>
  </si>
  <si>
    <t xml:space="preserve">м2        </t>
  </si>
  <si>
    <t xml:space="preserve">Ремонт металлической кровли                       </t>
  </si>
  <si>
    <t>Март</t>
  </si>
  <si>
    <t xml:space="preserve">Ремонт ХВС                                        </t>
  </si>
  <si>
    <t>Январь</t>
  </si>
  <si>
    <t xml:space="preserve">м         </t>
  </si>
  <si>
    <t xml:space="preserve">Ремонт канализации                                </t>
  </si>
  <si>
    <t xml:space="preserve">Ремонт тротуаров, отмосток                        </t>
  </si>
  <si>
    <t>Октябрь</t>
  </si>
  <si>
    <t xml:space="preserve">Замена светильников                               </t>
  </si>
  <si>
    <t xml:space="preserve">шт        </t>
  </si>
  <si>
    <t>Ноябрь</t>
  </si>
  <si>
    <t xml:space="preserve">Замена эл.лампочек и ЛБ                           </t>
  </si>
  <si>
    <t>Июль</t>
  </si>
  <si>
    <t xml:space="preserve">Ремонт дверей                                     </t>
  </si>
  <si>
    <t xml:space="preserve">Ремонт ступеней                                   </t>
  </si>
  <si>
    <t>Сентябрь</t>
  </si>
  <si>
    <t xml:space="preserve">Ремонт полов                                      </t>
  </si>
  <si>
    <t xml:space="preserve">Ремонт ЦО                                         </t>
  </si>
  <si>
    <t>Февраль</t>
  </si>
  <si>
    <t xml:space="preserve">Ремонт щитов                                      </t>
  </si>
  <si>
    <t>Май</t>
  </si>
  <si>
    <t xml:space="preserve">Устройство забора                                 </t>
  </si>
  <si>
    <t>Апрель</t>
  </si>
  <si>
    <t xml:space="preserve">Ремонт малых форм.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</si>
</sst>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3340.5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215.3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674.692</v>
      </c>
      <c r="D15" s="40">
        <f>D16+D22</f>
        <v>673.111</v>
      </c>
      <c r="E15" s="40">
        <f>E16+E22</f>
        <v>614.4980384745763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593.874</v>
      </c>
      <c r="D16" s="65">
        <v>593.088</v>
      </c>
      <c r="E16" s="23">
        <f>C16*0.1525+E19+E21</f>
        <v>602.1732934745763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400.05600000000004</v>
      </c>
      <c r="D18" s="77"/>
      <c r="E18" s="75">
        <f>C18</f>
        <v>400.05600000000004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339.0305084745763</v>
      </c>
      <c r="D19" s="23"/>
      <c r="E19" s="23">
        <f>C19</f>
        <v>339.0305084745763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193.818</v>
      </c>
      <c r="D20" s="28"/>
      <c r="E20" s="113">
        <f>E16-E18</f>
        <v>202.1172934745763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-5.585</v>
      </c>
      <c r="C21" s="26">
        <f>C20/1.18</f>
        <v>164.25254237288138</v>
      </c>
      <c r="D21" s="26"/>
      <c r="E21" s="68">
        <v>172.577</v>
      </c>
      <c r="F21" s="170"/>
      <c r="G21" s="171"/>
      <c r="H21" s="26">
        <f>B21+C21-E21</f>
        <v>-13.909457627118627</v>
      </c>
      <c r="I21" s="3"/>
    </row>
    <row r="22" spans="1:9" ht="15" customHeight="1">
      <c r="A22" s="29" t="s">
        <v>4</v>
      </c>
      <c r="B22" s="81"/>
      <c r="C22" s="64">
        <v>80.818</v>
      </c>
      <c r="D22" s="66">
        <v>80.023</v>
      </c>
      <c r="E22" s="32">
        <f>C22*0.1525+E23</f>
        <v>12.324745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-227.983</v>
      </c>
      <c r="C23" s="63">
        <f>C22/1.18</f>
        <v>68.48983050847458</v>
      </c>
      <c r="D23" s="26"/>
      <c r="E23" s="68">
        <v>0</v>
      </c>
      <c r="F23" s="170"/>
      <c r="G23" s="171"/>
      <c r="H23" s="26">
        <f>B23+C23-E23</f>
        <v>-159.4931694915254</v>
      </c>
      <c r="I23" s="3"/>
    </row>
    <row r="24" spans="1:9" ht="19.5" customHeight="1">
      <c r="A24" s="25" t="s">
        <v>5</v>
      </c>
      <c r="B24" s="42"/>
      <c r="C24" s="43">
        <f>SUM(C26:C29)</f>
        <v>1385.237</v>
      </c>
      <c r="D24" s="43">
        <f>SUM(D26:D29)</f>
        <v>1386.275</v>
      </c>
      <c r="E24" s="43">
        <f>SUM(E26:E29)</f>
        <v>1385.237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170.823</v>
      </c>
      <c r="D26" s="67">
        <v>172.609</v>
      </c>
      <c r="E26" s="13">
        <f>C26</f>
        <v>170.823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209.9</v>
      </c>
      <c r="D27" s="67">
        <v>212.077</v>
      </c>
      <c r="E27" s="13">
        <f>C27</f>
        <v>209.9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1004.514</v>
      </c>
      <c r="D28" s="92">
        <v>1001.589</v>
      </c>
      <c r="E28" s="77">
        <f>C28</f>
        <v>1004.514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-233.568</v>
      </c>
      <c r="C30" s="100">
        <f>C24+C15</f>
        <v>2059.929</v>
      </c>
      <c r="D30" s="98">
        <f>D24+D15</f>
        <v>2059.386</v>
      </c>
      <c r="E30" s="98">
        <f>E24+E15</f>
        <v>1999.7350384745764</v>
      </c>
      <c r="F30" s="127">
        <v>19.734</v>
      </c>
      <c r="G30" s="128"/>
      <c r="H30" s="99">
        <f>H21+H23</f>
        <v>-173.40262711864403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202.1172934745763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12.324745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12.324745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26.1</v>
      </c>
      <c r="G55" s="110"/>
      <c r="H55" s="86">
        <v>6.834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9.9</v>
      </c>
      <c r="G56" s="201"/>
      <c r="H56" s="86">
        <v>6.781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24</v>
      </c>
      <c r="G57" s="201"/>
      <c r="H57" s="86">
        <v>15.025</v>
      </c>
    </row>
    <row r="58" spans="1:8" ht="10.5" customHeight="1">
      <c r="A58" s="107" t="s">
        <v>78</v>
      </c>
      <c r="B58" s="108"/>
      <c r="C58" s="109"/>
      <c r="D58" s="85" t="s">
        <v>79</v>
      </c>
      <c r="E58" s="85" t="s">
        <v>80</v>
      </c>
      <c r="F58" s="200">
        <v>116</v>
      </c>
      <c r="G58" s="201"/>
      <c r="H58" s="86">
        <v>98.009</v>
      </c>
    </row>
    <row r="59" spans="1:8" ht="10.5" customHeight="1">
      <c r="A59" s="107" t="s">
        <v>78</v>
      </c>
      <c r="B59" s="108"/>
      <c r="C59" s="109"/>
      <c r="D59" s="85" t="s">
        <v>79</v>
      </c>
      <c r="E59" s="85" t="s">
        <v>80</v>
      </c>
      <c r="F59" s="200">
        <v>32</v>
      </c>
      <c r="G59" s="201"/>
      <c r="H59" s="86">
        <v>15.568</v>
      </c>
    </row>
    <row r="60" spans="1:8" ht="10.5" customHeight="1">
      <c r="A60" s="107" t="s">
        <v>81</v>
      </c>
      <c r="B60" s="108"/>
      <c r="C60" s="109"/>
      <c r="D60" s="85" t="s">
        <v>79</v>
      </c>
      <c r="E60" s="85" t="s">
        <v>80</v>
      </c>
      <c r="F60" s="200">
        <v>1</v>
      </c>
      <c r="G60" s="201"/>
      <c r="H60" s="86">
        <v>1.156</v>
      </c>
    </row>
    <row r="61" spans="1:8" ht="10.5" customHeight="1">
      <c r="A61" s="107" t="s">
        <v>82</v>
      </c>
      <c r="B61" s="108"/>
      <c r="C61" s="109"/>
      <c r="D61" s="85" t="s">
        <v>83</v>
      </c>
      <c r="E61" s="85" t="s">
        <v>75</v>
      </c>
      <c r="F61" s="200">
        <v>6.8</v>
      </c>
      <c r="G61" s="201"/>
      <c r="H61" s="86">
        <v>6.781</v>
      </c>
    </row>
    <row r="62" spans="1:8" ht="10.5" customHeight="1">
      <c r="A62" s="107" t="s">
        <v>84</v>
      </c>
      <c r="B62" s="108"/>
      <c r="C62" s="109"/>
      <c r="D62" s="85" t="s">
        <v>79</v>
      </c>
      <c r="E62" s="85" t="s">
        <v>85</v>
      </c>
      <c r="F62" s="200">
        <v>1</v>
      </c>
      <c r="G62" s="201"/>
      <c r="H62" s="86">
        <v>0.119</v>
      </c>
    </row>
    <row r="63" spans="1:8" ht="10.5" customHeight="1">
      <c r="A63" s="107" t="s">
        <v>84</v>
      </c>
      <c r="B63" s="108"/>
      <c r="C63" s="109"/>
      <c r="D63" s="85" t="s">
        <v>86</v>
      </c>
      <c r="E63" s="85" t="s">
        <v>85</v>
      </c>
      <c r="F63" s="200">
        <v>1</v>
      </c>
      <c r="G63" s="201"/>
      <c r="H63" s="86">
        <v>0.266</v>
      </c>
    </row>
    <row r="64" spans="1:8" ht="10.5" customHeight="1">
      <c r="A64" s="107" t="s">
        <v>87</v>
      </c>
      <c r="B64" s="108"/>
      <c r="C64" s="109"/>
      <c r="D64" s="85" t="s">
        <v>88</v>
      </c>
      <c r="E64" s="85" t="s">
        <v>85</v>
      </c>
      <c r="F64" s="200">
        <v>2</v>
      </c>
      <c r="G64" s="201"/>
      <c r="H64" s="86">
        <v>0.526</v>
      </c>
    </row>
    <row r="65" spans="1:8" ht="10.5" customHeight="1">
      <c r="A65" s="107" t="s">
        <v>89</v>
      </c>
      <c r="B65" s="108"/>
      <c r="C65" s="109"/>
      <c r="D65" s="85" t="s">
        <v>77</v>
      </c>
      <c r="E65" s="85" t="s">
        <v>85</v>
      </c>
      <c r="F65" s="200">
        <v>1</v>
      </c>
      <c r="G65" s="201"/>
      <c r="H65" s="86">
        <v>4.552</v>
      </c>
    </row>
    <row r="66" spans="1:8" ht="10.5" customHeight="1">
      <c r="A66" s="107" t="s">
        <v>90</v>
      </c>
      <c r="B66" s="108"/>
      <c r="C66" s="109"/>
      <c r="D66" s="85" t="s">
        <v>91</v>
      </c>
      <c r="E66" s="85" t="s">
        <v>85</v>
      </c>
      <c r="F66" s="200">
        <v>3</v>
      </c>
      <c r="G66" s="201"/>
      <c r="H66" s="86">
        <v>5.134</v>
      </c>
    </row>
    <row r="67" spans="1:8" ht="10.5" customHeight="1">
      <c r="A67" s="107" t="s">
        <v>92</v>
      </c>
      <c r="B67" s="108"/>
      <c r="C67" s="109"/>
      <c r="D67" s="85" t="s">
        <v>91</v>
      </c>
      <c r="E67" s="85" t="s">
        <v>75</v>
      </c>
      <c r="F67" s="200">
        <v>1.16</v>
      </c>
      <c r="G67" s="201"/>
      <c r="H67" s="86">
        <v>0.26</v>
      </c>
    </row>
    <row r="68" spans="1:8" ht="10.5" customHeight="1">
      <c r="A68" s="107" t="s">
        <v>93</v>
      </c>
      <c r="B68" s="108"/>
      <c r="C68" s="109"/>
      <c r="D68" s="85" t="s">
        <v>94</v>
      </c>
      <c r="E68" s="85" t="s">
        <v>80</v>
      </c>
      <c r="F68" s="200">
        <v>4</v>
      </c>
      <c r="G68" s="201"/>
      <c r="H68" s="86">
        <v>2.132</v>
      </c>
    </row>
    <row r="69" spans="1:8" ht="10.5" customHeight="1">
      <c r="A69" s="107" t="s">
        <v>95</v>
      </c>
      <c r="B69" s="108"/>
      <c r="C69" s="109"/>
      <c r="D69" s="85" t="s">
        <v>96</v>
      </c>
      <c r="E69" s="85" t="s">
        <v>85</v>
      </c>
      <c r="F69" s="200">
        <v>1</v>
      </c>
      <c r="G69" s="201"/>
      <c r="H69" s="86">
        <v>0.6</v>
      </c>
    </row>
    <row r="70" spans="1:8" ht="10.5" customHeight="1">
      <c r="A70" s="107" t="s">
        <v>95</v>
      </c>
      <c r="B70" s="108"/>
      <c r="C70" s="109"/>
      <c r="D70" s="85" t="s">
        <v>83</v>
      </c>
      <c r="E70" s="85" t="s">
        <v>85</v>
      </c>
      <c r="F70" s="200">
        <v>4</v>
      </c>
      <c r="G70" s="201"/>
      <c r="H70" s="86">
        <v>2.721</v>
      </c>
    </row>
    <row r="71" spans="1:8" ht="10.5" customHeight="1">
      <c r="A71" s="107" t="s">
        <v>97</v>
      </c>
      <c r="B71" s="108"/>
      <c r="C71" s="109"/>
      <c r="D71" s="85" t="s">
        <v>98</v>
      </c>
      <c r="E71" s="85" t="s">
        <v>75</v>
      </c>
      <c r="F71" s="200">
        <v>7.2</v>
      </c>
      <c r="G71" s="201"/>
      <c r="H71" s="86">
        <v>3.418</v>
      </c>
    </row>
    <row r="72" spans="1:8" ht="10.5" customHeight="1">
      <c r="A72" s="107" t="s">
        <v>99</v>
      </c>
      <c r="B72" s="108"/>
      <c r="C72" s="109"/>
      <c r="D72" s="85" t="s">
        <v>88</v>
      </c>
      <c r="E72" s="85" t="s">
        <v>75</v>
      </c>
      <c r="F72" s="200">
        <v>19.2</v>
      </c>
      <c r="G72" s="201"/>
      <c r="H72" s="86">
        <v>2.695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SUM(H55:H72)</f>
        <v>172.57700000000003</v>
      </c>
    </row>
    <row r="74" spans="1:8" ht="37.5" customHeight="1" thickBot="1">
      <c r="A74" s="172" t="s">
        <v>71</v>
      </c>
      <c r="B74" s="172"/>
      <c r="C74" s="172"/>
      <c r="D74" s="172"/>
      <c r="E74" s="172"/>
      <c r="F74" s="172"/>
      <c r="G74" s="172"/>
      <c r="H74" s="172"/>
    </row>
    <row r="75" spans="1:8" ht="27.75" customHeight="1" thickBot="1">
      <c r="A75" s="115" t="s">
        <v>46</v>
      </c>
      <c r="B75" s="116"/>
      <c r="C75" s="129"/>
      <c r="D75" s="82" t="s">
        <v>45</v>
      </c>
      <c r="E75" s="83" t="s">
        <v>53</v>
      </c>
      <c r="F75" s="191" t="s">
        <v>44</v>
      </c>
      <c r="G75" s="129"/>
      <c r="H75" s="84" t="s">
        <v>54</v>
      </c>
    </row>
    <row r="76" spans="1:8" ht="10.5" customHeight="1">
      <c r="A76" s="107"/>
      <c r="B76" s="108"/>
      <c r="C76" s="109"/>
      <c r="D76" s="85"/>
      <c r="E76" s="85"/>
      <c r="F76" s="111"/>
      <c r="G76" s="110"/>
      <c r="H76" s="86"/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SUM(H76:H76)</f>
        <v>0</v>
      </c>
    </row>
  </sheetData>
  <mergeCells count="67"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7:G77"/>
    <mergeCell ref="F30:G30"/>
    <mergeCell ref="F73:G7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2013-03-06T12:02:28Z</dcterms:modified>
  <cp:category/>
  <cp:version/>
  <cp:contentType/>
  <cp:contentStatus/>
</cp:coreProperties>
</file>