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<sst xmlns="http://schemas.openxmlformats.org/spreadsheetml/2006/main" count="88" uniqueCount="79">
  <si>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</si>
  <si>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</si>
  <si>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</si>
  <si>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</si>
  <si>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</si>
  <si>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</si>
  <si>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</si>
  <si>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</si>
  <si>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</si>
  <si>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</si>
  <si>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</si>
  <si>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</si>
  <si>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</si>
  <si>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</si>
  <si>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</si>
  <si>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</si>
  <si>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</si>
  <si>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</si>
  <si>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</si>
  <si>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</si>
  <si>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</si>
  <si>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</si>
  <si>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</si>
  <si>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</si>
  <si>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</si>
  <si>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</si>
  <si>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</si>
  <si>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</si>
  <si>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</si>
  <si>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</si>
  <si>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</si>
  <si>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</si>
  <si>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</si>
  <si>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</si>
  <si>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</si>
  <si>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</si>
  <si>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</si>
  <si>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</si>
  <si>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</si>
  <si>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</si>
  <si>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</si>
  <si>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</si>
  <si>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</si>
  <si>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</si>
  <si>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</si>
  <si>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</si>
  <si>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</si>
  <si>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</si>
  <si>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</si>
  <si>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</si>
  <si>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</si>
  <si>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</si>
  <si>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</si>
  <si>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</si>
  <si>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</si>
  <si>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</si>
  <si>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</si>
  <si>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</si>
  <si>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</si>
  <si>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</si>
  <si>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</si>
  <si>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</si>
  <si>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</si>
  <si>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</si>
  <si>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</si>
  <si>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</si>
  <si>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</si>
  <si>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</si>
  <si>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</si>
  <si>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</si>
  <si>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</si>
  <si>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</si>
  <si>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НАЦИОНАЛЬНЫЙ ПОР. д 6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</si>
  <si>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</si>
  <si>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</si>
  <si>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</si>
  <si>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</si>
  <si>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>Июль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</si>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</sst>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1493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188.1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295.49</v>
      </c>
      <c r="D15" s="40">
        <f>D16+D22</f>
        <v>283.54</v>
      </c>
      <c r="E15" s="40">
        <f>E16+E22</f>
        <v>205.38714025423732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265.425</v>
      </c>
      <c r="D16" s="65">
        <v>253.59</v>
      </c>
      <c r="E16" s="23">
        <f>C16*0.1525+E19+E21</f>
        <v>200.80222775423732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178.58700000000002</v>
      </c>
      <c r="D18" s="77"/>
      <c r="E18" s="75">
        <f>C18</f>
        <v>178.58700000000002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151.34491525423732</v>
      </c>
      <c r="D19" s="23"/>
      <c r="E19" s="23">
        <f>C19</f>
        <v>151.34491525423732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86.838</v>
      </c>
      <c r="D20" s="28"/>
      <c r="E20" s="113">
        <f>E16-E18</f>
        <v>22.215227754237304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-73.119</v>
      </c>
      <c r="C21" s="26">
        <f>C20/1.18</f>
        <v>73.59152542372881</v>
      </c>
      <c r="D21" s="26"/>
      <c r="E21" s="68">
        <v>8.98</v>
      </c>
      <c r="F21" s="170"/>
      <c r="G21" s="171"/>
      <c r="H21" s="26">
        <f>B21+C21-E21</f>
        <v>-8.50747457627119</v>
      </c>
      <c r="I21" s="3"/>
    </row>
    <row r="22" spans="1:9" ht="15" customHeight="1">
      <c r="A22" s="29" t="s">
        <v>4</v>
      </c>
      <c r="B22" s="81"/>
      <c r="C22" s="64">
        <v>30.065</v>
      </c>
      <c r="D22" s="66">
        <v>29.95</v>
      </c>
      <c r="E22" s="32">
        <f>C22*0.1525+E23</f>
        <v>4.5849125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-4.69</v>
      </c>
      <c r="C23" s="63">
        <f>C22/1.18</f>
        <v>25.478813559322035</v>
      </c>
      <c r="D23" s="26"/>
      <c r="E23" s="68">
        <v>0</v>
      </c>
      <c r="F23" s="170"/>
      <c r="G23" s="171"/>
      <c r="H23" s="26">
        <f>B23+C23-E23</f>
        <v>20.788813559322033</v>
      </c>
      <c r="I23" s="3"/>
    </row>
    <row r="24" spans="1:9" ht="19.5" customHeight="1">
      <c r="A24" s="25" t="s">
        <v>5</v>
      </c>
      <c r="B24" s="42"/>
      <c r="C24" s="43">
        <f>SUM(C26:C29)</f>
        <v>654.751</v>
      </c>
      <c r="D24" s="43">
        <f>SUM(D26:D29)</f>
        <v>613.728</v>
      </c>
      <c r="E24" s="43">
        <f>SUM(E26:E29)</f>
        <v>654.751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92.335</v>
      </c>
      <c r="D26" s="67">
        <v>83.223</v>
      </c>
      <c r="E26" s="13">
        <f>C26</f>
        <v>92.335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113.459</v>
      </c>
      <c r="D27" s="67">
        <v>102.254</v>
      </c>
      <c r="E27" s="13">
        <f>C27</f>
        <v>113.459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448.957</v>
      </c>
      <c r="D28" s="92">
        <v>428.251</v>
      </c>
      <c r="E28" s="77">
        <f>C28</f>
        <v>448.957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-77.809</v>
      </c>
      <c r="C30" s="100">
        <f>C24+C15</f>
        <v>950.241</v>
      </c>
      <c r="D30" s="98">
        <f>D24+D15</f>
        <v>897.268</v>
      </c>
      <c r="E30" s="98">
        <f>E24+E15</f>
        <v>860.1381402542373</v>
      </c>
      <c r="F30" s="127">
        <v>188.443</v>
      </c>
      <c r="G30" s="128"/>
      <c r="H30" s="99">
        <f>H21+H23</f>
        <v>12.281338983050844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22.215227754237304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4.5849125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4.5849125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39.1</v>
      </c>
      <c r="G55" s="110"/>
      <c r="H55" s="86">
        <v>8.656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</v>
      </c>
      <c r="G56" s="201"/>
      <c r="H56" s="86">
        <v>0.324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8.98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2013-03-06T12:02:16Z</dcterms:modified>
  <cp:category/>
  <cp:version/>
  <cp:contentType/>
  <cp:contentStatus/>
</cp:coreProperties>
</file>