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<sst xmlns="http://schemas.openxmlformats.org/spreadsheetml/2006/main" count="115" uniqueCount="97">
  <si>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</si>
  <si>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</si>
  <si>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</si>
  <si>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</si>
  <si>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</si>
  <si>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</si>
  <si>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</si>
  <si>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</si>
  <si>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</si>
  <si>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</si>
  <si>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</si>
  <si>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</si>
  <si>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</si>
  <si>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</si>
  <si>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</si>
  <si>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</si>
  <si>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</si>
  <si>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</si>
  <si>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</si>
  <si>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</si>
  <si>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</si>
  <si>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</si>
  <si>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</si>
  <si>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</si>
  <si>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</si>
  <si>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</si>
  <si>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</si>
  <si>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</si>
  <si>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</si>
  <si>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</si>
  <si>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</si>
  <si>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</si>
  <si>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</si>
  <si>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</si>
  <si>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</si>
  <si>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</si>
  <si>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</si>
  <si>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</si>
  <si>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</si>
  <si>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</si>
  <si>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</si>
  <si>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</si>
  <si>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</si>
  <si>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</si>
  <si>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</si>
  <si>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</si>
  <si>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</si>
  <si>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</si>
  <si>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</si>
  <si>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</si>
  <si>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</si>
  <si>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</si>
  <si>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</si>
  <si>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</si>
  <si>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</si>
  <si>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</si>
  <si>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</si>
  <si>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</si>
  <si>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</si>
  <si>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</si>
  <si>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</si>
  <si>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</si>
  <si>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</si>
  <si>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</si>
  <si>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</si>
  <si>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</si>
  <si>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</si>
  <si>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</si>
  <si>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</si>
  <si>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</si>
  <si>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</si>
  <si>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</si>
  <si>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ЖУКОВСКОГО д 11</t>
  </si>
  <si>
    <t>Ремонт электропроводки (+автомат кв.16)</t>
  </si>
  <si>
    <t>Октябрь</t>
  </si>
  <si>
    <t xml:space="preserve">м.        </t>
  </si>
  <si>
    <t>Ремонт электропроводки (+1 выкл.)</t>
  </si>
  <si>
    <t>Март</t>
  </si>
  <si>
    <t>Ремонт подъездов (п.3)</t>
  </si>
  <si>
    <t>Сентябрь</t>
  </si>
  <si>
    <t xml:space="preserve">шт        </t>
  </si>
  <si>
    <t>Ремонт подъездов (п.2)</t>
  </si>
  <si>
    <t>Ремонт подъездов (п.4.)</t>
  </si>
  <si>
    <t>Ремонт подъездов (п.1)</t>
  </si>
  <si>
    <t>Август</t>
  </si>
  <si>
    <t>Ремонт ХВС (ст.кв.45)</t>
  </si>
  <si>
    <t xml:space="preserve">м         </t>
  </si>
  <si>
    <t>Ремонт козырьков (вход в подъезд-4шт.)</t>
  </si>
  <si>
    <t>Декабрь</t>
  </si>
  <si>
    <t xml:space="preserve">м2        </t>
  </si>
  <si>
    <t>Ремонт щитов (кв.16)</t>
  </si>
  <si>
    <t>Ноябрь</t>
  </si>
  <si>
    <t>Ремонт малых форм (песочница)</t>
  </si>
  <si>
    <t>Июль</t>
  </si>
  <si>
    <t>Установка узлов учёта электричества ()</t>
  </si>
  <si>
    <t>Май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</si>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</sst>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2972.8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96.4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667.3834800000001</v>
      </c>
      <c r="D15" s="27">
        <f>D16+D22</f>
        <v>647.545</v>
      </c>
      <c r="E15" s="27">
        <f>E16+E22</f>
        <v>617.5576756152543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590.88732</v>
      </c>
      <c r="D16" s="43">
        <v>576.155</v>
      </c>
      <c r="E16" s="17">
        <f>C16*0.1525+E19+E21</f>
        <v>605.8920112152543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385.44900000000007</v>
      </c>
      <c r="D18" s="54"/>
      <c r="E18" s="52">
        <f>C18</f>
        <v>385.44900000000007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326.6516949152543</v>
      </c>
      <c r="D19" s="17"/>
      <c r="E19" s="17">
        <f>C19</f>
        <v>326.6516949152543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205.43832</v>
      </c>
      <c r="D20" s="19"/>
      <c r="E20" s="83">
        <f>E16-E18</f>
        <v>220.44301121525427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39.542</v>
      </c>
      <c r="C21" s="18">
        <f>C20/1.18</f>
        <v>174.1002711864407</v>
      </c>
      <c r="D21" s="18"/>
      <c r="E21" s="46">
        <v>189.13</v>
      </c>
      <c r="F21" s="183"/>
      <c r="G21" s="184"/>
      <c r="H21" s="92">
        <f>B21+C21-E21</f>
        <v>24.5122711864407</v>
      </c>
      <c r="I21" s="2"/>
    </row>
    <row r="22" spans="1:9" ht="15" customHeight="1">
      <c r="A22" s="104" t="s">
        <v>4</v>
      </c>
      <c r="B22" s="57"/>
      <c r="C22" s="42">
        <v>76.49615999999999</v>
      </c>
      <c r="D22" s="44">
        <v>71.39</v>
      </c>
      <c r="E22" s="21">
        <f>C22*0.1525+E23</f>
        <v>11.665664399999999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-95.932</v>
      </c>
      <c r="C23" s="41">
        <f>C22/1.18</f>
        <v>64.82725423728813</v>
      </c>
      <c r="D23" s="18"/>
      <c r="E23" s="46">
        <v>0</v>
      </c>
      <c r="F23" s="183"/>
      <c r="G23" s="184"/>
      <c r="H23" s="92">
        <f>B23+C23-E23</f>
        <v>-31.10474576271187</v>
      </c>
      <c r="I23" s="2"/>
    </row>
    <row r="24" spans="1:9" ht="19.5" customHeight="1">
      <c r="A24" s="105" t="s">
        <v>5</v>
      </c>
      <c r="B24" s="29"/>
      <c r="C24" s="30">
        <f>SUM(C26:C29)</f>
        <v>1356.586</v>
      </c>
      <c r="D24" s="30">
        <f>SUM(D26:D29)</f>
        <v>1345.63</v>
      </c>
      <c r="E24" s="30">
        <f>SUM(E26:E29)</f>
        <v>1356.586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155.497</v>
      </c>
      <c r="D26" s="45">
        <v>155.273</v>
      </c>
      <c r="E26" s="11">
        <f>C26</f>
        <v>155.497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191.148</v>
      </c>
      <c r="D27" s="45">
        <v>190.873</v>
      </c>
      <c r="E27" s="11">
        <f>C27</f>
        <v>191.148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1009.941</v>
      </c>
      <c r="D28" s="65">
        <v>999.484</v>
      </c>
      <c r="E28" s="54">
        <f>C28</f>
        <v>1009.941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-56.39</v>
      </c>
      <c r="C30" s="71">
        <f>C24+C15</f>
        <v>2023.9694800000002</v>
      </c>
      <c r="D30" s="69">
        <f>D24+D15</f>
        <v>1993.1750000000002</v>
      </c>
      <c r="E30" s="69">
        <f>E24+E15</f>
        <v>1974.1436756152543</v>
      </c>
      <c r="F30" s="142">
        <v>14.56</v>
      </c>
      <c r="G30" s="143"/>
      <c r="H30" s="70">
        <f>H21+H23</f>
        <v>-6.592474576271172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220.44301121525427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11.665664399999999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11.665664399999999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0.522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3</v>
      </c>
      <c r="G56" s="215"/>
      <c r="H56" s="216">
        <v>0.212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1</v>
      </c>
      <c r="G57" s="215"/>
      <c r="H57" s="216">
        <v>31.585</v>
      </c>
    </row>
    <row r="58" spans="1:8" ht="10.5" customHeight="1">
      <c r="A58" s="213" t="s">
        <v>81</v>
      </c>
      <c r="B58" s="78"/>
      <c r="C58" s="79"/>
      <c r="D58" s="61" t="s">
        <v>79</v>
      </c>
      <c r="E58" s="61" t="s">
        <v>80</v>
      </c>
      <c r="F58" s="214">
        <v>1</v>
      </c>
      <c r="G58" s="215"/>
      <c r="H58" s="216">
        <v>31.613</v>
      </c>
    </row>
    <row r="59" spans="1:8" ht="10.5" customHeight="1">
      <c r="A59" s="213" t="s">
        <v>82</v>
      </c>
      <c r="B59" s="78"/>
      <c r="C59" s="79"/>
      <c r="D59" s="61" t="s">
        <v>79</v>
      </c>
      <c r="E59" s="61" t="s">
        <v>80</v>
      </c>
      <c r="F59" s="214">
        <v>1</v>
      </c>
      <c r="G59" s="215"/>
      <c r="H59" s="216">
        <v>32.09</v>
      </c>
    </row>
    <row r="60" spans="1:8" ht="10.5" customHeight="1">
      <c r="A60" s="213" t="s">
        <v>83</v>
      </c>
      <c r="B60" s="78"/>
      <c r="C60" s="79"/>
      <c r="D60" s="61" t="s">
        <v>84</v>
      </c>
      <c r="E60" s="61" t="s">
        <v>80</v>
      </c>
      <c r="F60" s="214">
        <v>1</v>
      </c>
      <c r="G60" s="215"/>
      <c r="H60" s="216">
        <v>33.655</v>
      </c>
    </row>
    <row r="61" spans="1:8" ht="10.5" customHeight="1">
      <c r="A61" s="213" t="s">
        <v>85</v>
      </c>
      <c r="B61" s="78"/>
      <c r="C61" s="79"/>
      <c r="D61" s="61" t="s">
        <v>77</v>
      </c>
      <c r="E61" s="61" t="s">
        <v>86</v>
      </c>
      <c r="F61" s="214">
        <v>4</v>
      </c>
      <c r="G61" s="215"/>
      <c r="H61" s="216">
        <v>1.358</v>
      </c>
    </row>
    <row r="62" spans="1:8" ht="10.5" customHeight="1">
      <c r="A62" s="213" t="s">
        <v>87</v>
      </c>
      <c r="B62" s="78"/>
      <c r="C62" s="79"/>
      <c r="D62" s="61" t="s">
        <v>88</v>
      </c>
      <c r="E62" s="61" t="s">
        <v>89</v>
      </c>
      <c r="F62" s="214">
        <v>23.4</v>
      </c>
      <c r="G62" s="215"/>
      <c r="H62" s="216">
        <v>46.014</v>
      </c>
    </row>
    <row r="63" spans="1:8" ht="10.5" customHeight="1">
      <c r="A63" s="213" t="s">
        <v>90</v>
      </c>
      <c r="B63" s="78"/>
      <c r="C63" s="79"/>
      <c r="D63" s="61" t="s">
        <v>91</v>
      </c>
      <c r="E63" s="61" t="s">
        <v>80</v>
      </c>
      <c r="F63" s="214">
        <v>1</v>
      </c>
      <c r="G63" s="215"/>
      <c r="H63" s="216">
        <v>0.879</v>
      </c>
    </row>
    <row r="64" spans="1:8" ht="10.5" customHeight="1">
      <c r="A64" s="213" t="s">
        <v>92</v>
      </c>
      <c r="B64" s="78"/>
      <c r="C64" s="79"/>
      <c r="D64" s="61" t="s">
        <v>93</v>
      </c>
      <c r="E64" s="61" t="s">
        <v>80</v>
      </c>
      <c r="F64" s="214">
        <v>1</v>
      </c>
      <c r="G64" s="215"/>
      <c r="H64" s="216">
        <v>1.743</v>
      </c>
    </row>
    <row r="65" spans="1:8" ht="10.5" customHeight="1">
      <c r="A65" s="213" t="s">
        <v>94</v>
      </c>
      <c r="B65" s="78"/>
      <c r="C65" s="79"/>
      <c r="D65" s="61" t="s">
        <v>95</v>
      </c>
      <c r="E65" s="61" t="s">
        <v>96</v>
      </c>
      <c r="F65" s="214">
        <v>1</v>
      </c>
      <c r="G65" s="215"/>
      <c r="H65" s="216">
        <v>9.459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189.13000000000002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/>
      <c r="B69" s="78"/>
      <c r="C69" s="79"/>
      <c r="D69" s="61"/>
      <c r="E69" s="61"/>
      <c r="F69" s="81"/>
      <c r="G69" s="80"/>
      <c r="H69" s="108"/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2014-03-12T04:28:35Z</dcterms:modified>
  <cp:category/>
  <cp:version/>
  <cp:contentType/>
  <cp:contentStatus/>
</cp:coreProperties>
</file>