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<sst xmlns="http://schemas.openxmlformats.org/spreadsheetml/2006/main" count="121" uniqueCount="96">
  <si>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</si>
  <si>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</si>
  <si>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</si>
  <si>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</si>
  <si>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</si>
  <si>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</si>
  <si>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</si>
  <si>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</si>
  <si>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</si>
  <si>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</si>
  <si>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</si>
  <si>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</si>
  <si>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</si>
  <si>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</si>
  <si>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</si>
  <si>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</si>
  <si>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</si>
  <si>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</si>
  <si>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</si>
  <si>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</si>
  <si>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</si>
  <si>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</si>
  <si>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</si>
  <si>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</si>
  <si>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</si>
  <si>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</si>
  <si>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</si>
  <si>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</si>
  <si>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</si>
  <si>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</si>
  <si>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</si>
  <si>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</si>
  <si>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</si>
  <si>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</si>
  <si>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</si>
  <si>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</si>
  <si>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</si>
  <si>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</si>
  <si>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</si>
  <si>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</si>
  <si>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</si>
  <si>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</si>
  <si>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</si>
  <si>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</si>
  <si>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</si>
  <si>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</si>
  <si>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</si>
  <si>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</si>
  <si>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</si>
  <si>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</si>
  <si>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</si>
  <si>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</si>
  <si>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</si>
  <si>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</si>
  <si>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</si>
  <si>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</si>
  <si>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</si>
  <si>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</si>
  <si>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</si>
  <si>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</si>
  <si>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</si>
  <si>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</si>
  <si>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</si>
  <si>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</si>
  <si>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</si>
  <si>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</si>
  <si>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</si>
  <si>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</si>
  <si>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</si>
  <si>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</si>
  <si>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</si>
  <si>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</si>
  <si>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1</t>
  </si>
  <si>
    <t>Ремонт металлической кровли (установка заплат)</t>
  </si>
  <si>
    <t>Апрель</t>
  </si>
  <si>
    <t xml:space="preserve">м2        </t>
  </si>
  <si>
    <t>Ремонт ХВС (подвал)</t>
  </si>
  <si>
    <t xml:space="preserve">м         </t>
  </si>
  <si>
    <t>Ремонт ХВС (ст.кв.2,5,8,11)</t>
  </si>
  <si>
    <t>Июль</t>
  </si>
  <si>
    <t>Ремонт ХВС (ст.кв.14,17,20,23)</t>
  </si>
  <si>
    <t>Январь</t>
  </si>
  <si>
    <t>Ремонт канализации (кв.23)</t>
  </si>
  <si>
    <t>Ноябрь</t>
  </si>
  <si>
    <t>Замена светильников (3п.)</t>
  </si>
  <si>
    <t>Декабрь</t>
  </si>
  <si>
    <t xml:space="preserve">шт        </t>
  </si>
  <si>
    <t>Замена светильников ()</t>
  </si>
  <si>
    <t>Август</t>
  </si>
  <si>
    <t>Изоляция трубопровода (пленка)</t>
  </si>
  <si>
    <t>Февраль</t>
  </si>
  <si>
    <t>Ремонт стен (кв.17)</t>
  </si>
  <si>
    <t>Очистка кровли ()</t>
  </si>
  <si>
    <t>Март</t>
  </si>
  <si>
    <t>Ремонт канализации, ЦО (кв.9,17,20)</t>
  </si>
  <si>
    <t>Октябрь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</si>
</sst>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4">
      <selection activeCell="H30" sqref="H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2259.6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73.4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530.45864</v>
      </c>
      <c r="D15" s="27">
        <f>D16+D22</f>
        <v>497.291</v>
      </c>
      <c r="E15" s="27">
        <f>E16+E22</f>
        <v>551.3966883627119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460.41283999999996</v>
      </c>
      <c r="D16" s="43">
        <v>435.955</v>
      </c>
      <c r="E16" s="17">
        <f>C16*0.1525+E19+E21</f>
        <v>540.7147038627119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292.976</v>
      </c>
      <c r="D18" s="54"/>
      <c r="E18" s="52">
        <f>C18</f>
        <v>292.976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248.28474576271188</v>
      </c>
      <c r="D19" s="17"/>
      <c r="E19" s="17">
        <f>C19</f>
        <v>248.28474576271188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167.43684</v>
      </c>
      <c r="D20" s="19"/>
      <c r="E20" s="83">
        <f>E16-E18</f>
        <v>247.73870386271187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3.407</v>
      </c>
      <c r="C21" s="18">
        <f>C20/1.18</f>
        <v>141.89562711864406</v>
      </c>
      <c r="D21" s="18"/>
      <c r="E21" s="46">
        <v>222.217</v>
      </c>
      <c r="F21" s="148"/>
      <c r="G21" s="149"/>
      <c r="H21" s="92">
        <f>B21+C21-E21</f>
        <v>-76.91437288135594</v>
      </c>
      <c r="I21" s="2"/>
    </row>
    <row r="22" spans="1:9" ht="15" customHeight="1">
      <c r="A22" s="104" t="s">
        <v>4</v>
      </c>
      <c r="B22" s="57"/>
      <c r="C22" s="42">
        <v>70.0458</v>
      </c>
      <c r="D22" s="44">
        <v>61.336</v>
      </c>
      <c r="E22" s="21">
        <f>C22*0.1525+E23</f>
        <v>10.6819845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-156.777</v>
      </c>
      <c r="C23" s="41">
        <f>C22/1.18</f>
        <v>59.36084745762712</v>
      </c>
      <c r="D23" s="18"/>
      <c r="E23" s="46">
        <v>0</v>
      </c>
      <c r="F23" s="148"/>
      <c r="G23" s="149"/>
      <c r="H23" s="92">
        <f>B23+C23-E23</f>
        <v>-97.41615254237286</v>
      </c>
      <c r="I23" s="2"/>
    </row>
    <row r="24" spans="1:9" ht="19.5" customHeight="1">
      <c r="A24" s="105" t="s">
        <v>5</v>
      </c>
      <c r="B24" s="29"/>
      <c r="C24" s="30">
        <f>SUM(C26:C29)</f>
        <v>750.053</v>
      </c>
      <c r="D24" s="30">
        <f>SUM(D26:D29)</f>
        <v>748.027</v>
      </c>
      <c r="E24" s="30">
        <f>SUM(E26:E29)</f>
        <v>727.74254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113.139</v>
      </c>
      <c r="D26" s="45">
        <v>111.873</v>
      </c>
      <c r="E26" s="11">
        <f>C26</f>
        <v>113.139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139.079</v>
      </c>
      <c r="D27" s="45">
        <v>137.521</v>
      </c>
      <c r="E27" s="11">
        <f>C27</f>
        <v>139.079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497.835</v>
      </c>
      <c r="D28" s="65">
        <v>498.633</v>
      </c>
      <c r="E28" s="54">
        <f>C28-22.31046</f>
        <v>475.52454</v>
      </c>
      <c r="F28" s="197"/>
      <c r="G28" s="198"/>
      <c r="H28" s="90">
        <f>C28-E28</f>
        <v>22.310459999999978</v>
      </c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-153.36999999999998</v>
      </c>
      <c r="C30" s="71">
        <f>C24+C15</f>
        <v>1280.51164</v>
      </c>
      <c r="D30" s="69">
        <f>D24+D15</f>
        <v>1245.318</v>
      </c>
      <c r="E30" s="69">
        <f>E24+E15</f>
        <v>1279.139228362712</v>
      </c>
      <c r="F30" s="214">
        <v>43.695</v>
      </c>
      <c r="G30" s="215"/>
      <c r="H30" s="70">
        <f>H21+H23</f>
        <v>-174.3305254237288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247.73870386271187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10.6819845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10.6819845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2.04</v>
      </c>
      <c r="G55" s="80"/>
      <c r="H55" s="108">
        <v>10.615</v>
      </c>
    </row>
    <row r="56" spans="1:8" ht="10.5" customHeight="1">
      <c r="A56" s="129" t="s">
        <v>76</v>
      </c>
      <c r="B56" s="78"/>
      <c r="C56" s="79"/>
      <c r="D56" s="61" t="s">
        <v>74</v>
      </c>
      <c r="E56" s="61" t="s">
        <v>77</v>
      </c>
      <c r="F56" s="130">
        <v>68</v>
      </c>
      <c r="G56" s="131"/>
      <c r="H56" s="132">
        <v>88.371</v>
      </c>
    </row>
    <row r="57" spans="1:8" ht="10.5" customHeight="1">
      <c r="A57" s="129" t="s">
        <v>78</v>
      </c>
      <c r="B57" s="78"/>
      <c r="C57" s="79"/>
      <c r="D57" s="61" t="s">
        <v>79</v>
      </c>
      <c r="E57" s="61" t="s">
        <v>77</v>
      </c>
      <c r="F57" s="130">
        <v>24</v>
      </c>
      <c r="G57" s="131"/>
      <c r="H57" s="132">
        <v>20.834</v>
      </c>
    </row>
    <row r="58" spans="1:8" ht="10.5" customHeight="1">
      <c r="A58" s="129" t="s">
        <v>80</v>
      </c>
      <c r="B58" s="78"/>
      <c r="C58" s="79"/>
      <c r="D58" s="61" t="s">
        <v>81</v>
      </c>
      <c r="E58" s="61" t="s">
        <v>77</v>
      </c>
      <c r="F58" s="130">
        <v>20</v>
      </c>
      <c r="G58" s="131"/>
      <c r="H58" s="132">
        <v>17.494</v>
      </c>
    </row>
    <row r="59" spans="1:8" ht="10.5" customHeight="1">
      <c r="A59" s="129" t="s">
        <v>82</v>
      </c>
      <c r="B59" s="78"/>
      <c r="C59" s="79"/>
      <c r="D59" s="61" t="s">
        <v>83</v>
      </c>
      <c r="E59" s="61" t="s">
        <v>77</v>
      </c>
      <c r="F59" s="130">
        <v>4</v>
      </c>
      <c r="G59" s="131"/>
      <c r="H59" s="132">
        <v>1.001</v>
      </c>
    </row>
    <row r="60" spans="1:8" ht="10.5" customHeight="1">
      <c r="A60" s="129" t="s">
        <v>84</v>
      </c>
      <c r="B60" s="78"/>
      <c r="C60" s="79"/>
      <c r="D60" s="61" t="s">
        <v>85</v>
      </c>
      <c r="E60" s="61" t="s">
        <v>86</v>
      </c>
      <c r="F60" s="130">
        <v>1</v>
      </c>
      <c r="G60" s="131"/>
      <c r="H60" s="132">
        <v>0.145</v>
      </c>
    </row>
    <row r="61" spans="1:8" ht="10.5" customHeight="1">
      <c r="A61" s="129" t="s">
        <v>87</v>
      </c>
      <c r="B61" s="78"/>
      <c r="C61" s="79"/>
      <c r="D61" s="61" t="s">
        <v>88</v>
      </c>
      <c r="E61" s="61" t="s">
        <v>86</v>
      </c>
      <c r="F61" s="130">
        <v>7</v>
      </c>
      <c r="G61" s="131"/>
      <c r="H61" s="132">
        <v>1.223</v>
      </c>
    </row>
    <row r="62" spans="1:8" ht="10.5" customHeight="1">
      <c r="A62" s="129" t="s">
        <v>89</v>
      </c>
      <c r="B62" s="78"/>
      <c r="C62" s="79"/>
      <c r="D62" s="61" t="s">
        <v>90</v>
      </c>
      <c r="E62" s="61" t="s">
        <v>75</v>
      </c>
      <c r="F62" s="130">
        <v>8</v>
      </c>
      <c r="G62" s="131"/>
      <c r="H62" s="132">
        <v>1.429</v>
      </c>
    </row>
    <row r="63" spans="1:8" ht="10.5" customHeight="1">
      <c r="A63" s="129" t="s">
        <v>91</v>
      </c>
      <c r="B63" s="78"/>
      <c r="C63" s="79"/>
      <c r="D63" s="61" t="s">
        <v>85</v>
      </c>
      <c r="E63" s="61" t="s">
        <v>75</v>
      </c>
      <c r="F63" s="130">
        <v>18.34</v>
      </c>
      <c r="G63" s="131"/>
      <c r="H63" s="132">
        <v>5.029</v>
      </c>
    </row>
    <row r="64" spans="1:8" ht="10.5" customHeight="1">
      <c r="A64" s="129" t="s">
        <v>92</v>
      </c>
      <c r="B64" s="78"/>
      <c r="C64" s="79"/>
      <c r="D64" s="61" t="s">
        <v>81</v>
      </c>
      <c r="E64" s="61" t="s">
        <v>75</v>
      </c>
      <c r="F64" s="130">
        <v>749</v>
      </c>
      <c r="G64" s="131"/>
      <c r="H64" s="132">
        <v>26.912</v>
      </c>
    </row>
    <row r="65" spans="1:8" ht="10.5" customHeight="1">
      <c r="A65" s="129" t="s">
        <v>92</v>
      </c>
      <c r="B65" s="78"/>
      <c r="C65" s="79"/>
      <c r="D65" s="61" t="s">
        <v>90</v>
      </c>
      <c r="E65" s="61" t="s">
        <v>75</v>
      </c>
      <c r="F65" s="130">
        <v>585</v>
      </c>
      <c r="G65" s="131"/>
      <c r="H65" s="132">
        <v>21.175</v>
      </c>
    </row>
    <row r="66" spans="1:8" ht="10.5" customHeight="1">
      <c r="A66" s="129" t="s">
        <v>92</v>
      </c>
      <c r="B66" s="78"/>
      <c r="C66" s="79"/>
      <c r="D66" s="61" t="s">
        <v>93</v>
      </c>
      <c r="E66" s="61" t="s">
        <v>75</v>
      </c>
      <c r="F66" s="130">
        <v>634</v>
      </c>
      <c r="G66" s="131"/>
      <c r="H66" s="132">
        <v>22.947</v>
      </c>
    </row>
    <row r="67" spans="1:8" ht="10.5" customHeight="1">
      <c r="A67" s="129" t="s">
        <v>94</v>
      </c>
      <c r="B67" s="78"/>
      <c r="C67" s="79"/>
      <c r="D67" s="61" t="s">
        <v>95</v>
      </c>
      <c r="E67" s="61" t="s">
        <v>77</v>
      </c>
      <c r="F67" s="130">
        <v>4</v>
      </c>
      <c r="G67" s="131"/>
      <c r="H67" s="132">
        <v>5.042</v>
      </c>
    </row>
    <row r="68" spans="1:8" ht="9.75" customHeight="1">
      <c r="A68" s="150" t="s">
        <v>56</v>
      </c>
      <c r="B68" s="151"/>
      <c r="C68" s="128"/>
      <c r="D68" s="62"/>
      <c r="E68" s="62"/>
      <c r="F68" s="212"/>
      <c r="G68" s="213"/>
      <c r="H68" s="109">
        <f>SUM(H55:H67)</f>
        <v>222.21700000000004</v>
      </c>
    </row>
    <row r="69" spans="1:8" ht="37.5" customHeight="1" thickBot="1">
      <c r="A69" s="152" t="s">
        <v>65</v>
      </c>
      <c r="B69" s="152"/>
      <c r="C69" s="152"/>
      <c r="D69" s="152"/>
      <c r="E69" s="152"/>
      <c r="F69" s="152"/>
      <c r="G69" s="152"/>
      <c r="H69" s="152"/>
    </row>
    <row r="70" spans="1:8" ht="27.75" customHeight="1" thickBot="1">
      <c r="A70" s="191" t="s">
        <v>45</v>
      </c>
      <c r="B70" s="192"/>
      <c r="C70" s="139"/>
      <c r="D70" s="58" t="s">
        <v>44</v>
      </c>
      <c r="E70" s="59" t="s">
        <v>52</v>
      </c>
      <c r="F70" s="138" t="s">
        <v>43</v>
      </c>
      <c r="G70" s="139"/>
      <c r="H70" s="60" t="s">
        <v>53</v>
      </c>
    </row>
    <row r="71" spans="1:8" ht="10.5" customHeight="1">
      <c r="A71" s="110"/>
      <c r="B71" s="78"/>
      <c r="C71" s="79"/>
      <c r="D71" s="61"/>
      <c r="E71" s="61"/>
      <c r="F71" s="81"/>
      <c r="G71" s="80"/>
      <c r="H71" s="108"/>
    </row>
    <row r="72" spans="1:8" ht="9.75" customHeight="1">
      <c r="A72" s="150" t="s">
        <v>56</v>
      </c>
      <c r="B72" s="151"/>
      <c r="C72" s="128"/>
      <c r="D72" s="62"/>
      <c r="E72" s="62"/>
      <c r="F72" s="212"/>
      <c r="G72" s="213"/>
      <c r="H72" s="109">
        <f>SUM(H71:H71)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2:G72"/>
    <mergeCell ref="F30:G30"/>
    <mergeCell ref="F68:G68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2014-02-07T06:14:52Z</cp:lastPrinted>
  <dcterms:created xsi:type="dcterms:W3CDTF">2009-03-27T08:34:00Z</dcterms:created>
  <dcterms:modified xsi:type="dcterms:W3CDTF">2014-03-14T06:08:22Z</dcterms:modified>
  <cp:category/>
  <cp:version/>
  <cp:contentType/>
  <cp:contentStatus/>
</cp:coreProperties>
</file>