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<sst xmlns="http://schemas.openxmlformats.org/spreadsheetml/2006/main" count="127" uniqueCount="101">
  <si>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</si>
  <si>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</si>
  <si>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</si>
  <si>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</si>
  <si>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</si>
  <si>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</si>
  <si>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</si>
  <si>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</si>
  <si>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</si>
  <si>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</si>
  <si>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</si>
  <si>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</si>
  <si>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</si>
  <si>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</si>
  <si>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</si>
  <si>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</si>
  <si>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</si>
  <si>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</si>
  <si>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</si>
  <si>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</si>
  <si>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</si>
  <si>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</si>
  <si>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</si>
  <si>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</si>
  <si>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</si>
  <si>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</si>
  <si>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</si>
  <si>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</si>
  <si>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</si>
  <si>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</si>
  <si>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</si>
  <si>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</si>
  <si>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</si>
  <si>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</si>
  <si>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</si>
  <si>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</si>
  <si>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</si>
  <si>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</si>
  <si>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</si>
  <si>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</si>
  <si>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</si>
  <si>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</si>
  <si>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</si>
  <si>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</si>
  <si>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</si>
  <si>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</si>
  <si>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</si>
  <si>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</si>
  <si>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</si>
  <si>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</si>
  <si>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</si>
  <si>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</si>
  <si>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</si>
  <si>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</si>
  <si>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</si>
  <si>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</si>
  <si>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</si>
  <si>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</si>
  <si>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</si>
  <si>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</si>
  <si>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</si>
  <si>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</si>
  <si>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</si>
  <si>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</si>
  <si>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</si>
  <si>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</si>
  <si>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</si>
  <si>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</si>
  <si>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</si>
  <si>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</si>
  <si>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</si>
  <si>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</si>
  <si>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3</t>
  </si>
  <si>
    <t>Замена вентилей (ц/о)</t>
  </si>
  <si>
    <t>Март</t>
  </si>
  <si>
    <t xml:space="preserve">шт.       </t>
  </si>
  <si>
    <t>Замена радиаторов (8секций)</t>
  </si>
  <si>
    <t>Январь</t>
  </si>
  <si>
    <t>Замена водосточных труб (колено-2шт,воронка-1шт. с а/вышки)</t>
  </si>
  <si>
    <t>Август</t>
  </si>
  <si>
    <t xml:space="preserve">м         </t>
  </si>
  <si>
    <t>Ремонт металлической кровли (установка заплат)</t>
  </si>
  <si>
    <t>Апрель</t>
  </si>
  <si>
    <t xml:space="preserve">м2        </t>
  </si>
  <si>
    <t>Ремонт канализации ()</t>
  </si>
  <si>
    <t>Май</t>
  </si>
  <si>
    <t>Замена светильников (+7 м/п эл.пров.)</t>
  </si>
  <si>
    <t xml:space="preserve">шт        </t>
  </si>
  <si>
    <t>Изоляция трубопровода (ц/о-подвал)</t>
  </si>
  <si>
    <t>Ремонт стен (цоколь)</t>
  </si>
  <si>
    <t>Июнь</t>
  </si>
  <si>
    <t>Ремонт задвижек (ц/о)</t>
  </si>
  <si>
    <t>Декабрь</t>
  </si>
  <si>
    <t>Ремонт ЦО (кв.1)</t>
  </si>
  <si>
    <t>Ноябрь</t>
  </si>
  <si>
    <t>Ремонт примыканий (металл.кровля)</t>
  </si>
  <si>
    <t>Очистка кровли ()</t>
  </si>
  <si>
    <t>Февраль</t>
  </si>
  <si>
    <t>Услуги автовышки (замена водосточных труб)</t>
  </si>
  <si>
    <t xml:space="preserve">час       </t>
  </si>
  <si>
    <t>Услуги экскаватора (уборка снега)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</si>
</sst>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1230.1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280.911</v>
      </c>
      <c r="D15" s="27">
        <f>D16+D22</f>
        <v>287.503</v>
      </c>
      <c r="E15" s="27">
        <f>E16+E22</f>
        <v>251.37045292372886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246.685</v>
      </c>
      <c r="D16" s="43">
        <v>252.67</v>
      </c>
      <c r="E16" s="17">
        <f>C16*0.1525+E19+E21</f>
        <v>246.15098792372885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163.597</v>
      </c>
      <c r="D18" s="54"/>
      <c r="E18" s="52">
        <f>C18</f>
        <v>163.597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138.64152542372884</v>
      </c>
      <c r="D19" s="17"/>
      <c r="E19" s="17">
        <f>C19</f>
        <v>138.64152542372884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83.088</v>
      </c>
      <c r="D20" s="19"/>
      <c r="E20" s="83">
        <f>E16-E18</f>
        <v>82.55398792372884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-12.157</v>
      </c>
      <c r="C21" s="18">
        <f>C20/1.18</f>
        <v>70.41355932203389</v>
      </c>
      <c r="D21" s="18"/>
      <c r="E21" s="46">
        <v>69.89</v>
      </c>
      <c r="F21" s="148"/>
      <c r="G21" s="149"/>
      <c r="H21" s="92">
        <f>B21+C21-E21</f>
        <v>-11.633440677966107</v>
      </c>
      <c r="I21" s="2"/>
    </row>
    <row r="22" spans="1:9" ht="15" customHeight="1">
      <c r="A22" s="104" t="s">
        <v>4</v>
      </c>
      <c r="B22" s="57"/>
      <c r="C22" s="42">
        <v>34.226</v>
      </c>
      <c r="D22" s="44">
        <v>34.833</v>
      </c>
      <c r="E22" s="21">
        <f>C22*0.1525+E23</f>
        <v>5.219465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52.439</v>
      </c>
      <c r="C23" s="41">
        <f>C22/1.18</f>
        <v>29.005084745762712</v>
      </c>
      <c r="D23" s="18"/>
      <c r="E23" s="46">
        <v>0</v>
      </c>
      <c r="F23" s="148"/>
      <c r="G23" s="149"/>
      <c r="H23" s="92">
        <f>B23+C23-E23</f>
        <v>81.44408474576271</v>
      </c>
      <c r="I23" s="2"/>
    </row>
    <row r="24" spans="1:9" ht="19.5" customHeight="1">
      <c r="A24" s="105" t="s">
        <v>5</v>
      </c>
      <c r="B24" s="29"/>
      <c r="C24" s="30">
        <f>SUM(C26:C29)</f>
        <v>561.7330000000001</v>
      </c>
      <c r="D24" s="30">
        <f>SUM(D26:D29)</f>
        <v>573.19</v>
      </c>
      <c r="E24" s="30">
        <f>SUM(E26:E29)</f>
        <v>561.7330000000001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59.151</v>
      </c>
      <c r="D26" s="45">
        <v>60.246</v>
      </c>
      <c r="E26" s="11">
        <f>C26</f>
        <v>59.151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72.713</v>
      </c>
      <c r="D27" s="45">
        <v>74.058</v>
      </c>
      <c r="E27" s="11">
        <f>C27</f>
        <v>72.713</v>
      </c>
      <c r="F27" s="197"/>
      <c r="G27" s="198"/>
      <c r="H27" s="94"/>
      <c r="I27" s="2"/>
    </row>
    <row r="28" spans="1:9" ht="15.75" customHeight="1">
      <c r="A28" s="106" t="s">
        <v>54</v>
      </c>
      <c r="B28" s="66"/>
      <c r="C28" s="65">
        <v>429.869</v>
      </c>
      <c r="D28" s="65">
        <v>438.886</v>
      </c>
      <c r="E28" s="54">
        <f>C28</f>
        <v>429.869</v>
      </c>
      <c r="F28" s="197"/>
      <c r="G28" s="198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40.282</v>
      </c>
      <c r="C30" s="71">
        <f>C24+C15</f>
        <v>842.644</v>
      </c>
      <c r="D30" s="69">
        <f>D24+D15</f>
        <v>860.693</v>
      </c>
      <c r="E30" s="69">
        <f>E24+E15</f>
        <v>813.1034529237289</v>
      </c>
      <c r="F30" s="214">
        <v>16.595</v>
      </c>
      <c r="G30" s="215"/>
      <c r="H30" s="70">
        <f>H21+H23</f>
        <v>69.8106440677966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82.55398792372884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5.219465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5.219465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0.732</v>
      </c>
    </row>
    <row r="56" spans="1:8" ht="10.5" customHeight="1">
      <c r="A56" s="129" t="s">
        <v>76</v>
      </c>
      <c r="B56" s="78"/>
      <c r="C56" s="79"/>
      <c r="D56" s="61" t="s">
        <v>77</v>
      </c>
      <c r="E56" s="61" t="s">
        <v>75</v>
      </c>
      <c r="F56" s="130">
        <v>1</v>
      </c>
      <c r="G56" s="131"/>
      <c r="H56" s="132">
        <v>4.145</v>
      </c>
    </row>
    <row r="57" spans="1:8" ht="10.5" customHeight="1">
      <c r="A57" s="129" t="s">
        <v>78</v>
      </c>
      <c r="B57" s="78"/>
      <c r="C57" s="79"/>
      <c r="D57" s="61" t="s">
        <v>79</v>
      </c>
      <c r="E57" s="61" t="s">
        <v>80</v>
      </c>
      <c r="F57" s="130">
        <v>4.8</v>
      </c>
      <c r="G57" s="131"/>
      <c r="H57" s="132">
        <v>2.083</v>
      </c>
    </row>
    <row r="58" spans="1:8" ht="10.5" customHeight="1">
      <c r="A58" s="129" t="s">
        <v>81</v>
      </c>
      <c r="B58" s="78"/>
      <c r="C58" s="79"/>
      <c r="D58" s="61" t="s">
        <v>82</v>
      </c>
      <c r="E58" s="61" t="s">
        <v>83</v>
      </c>
      <c r="F58" s="130">
        <v>0.16</v>
      </c>
      <c r="G58" s="131"/>
      <c r="H58" s="132">
        <v>0.834</v>
      </c>
    </row>
    <row r="59" spans="1:8" ht="10.5" customHeight="1">
      <c r="A59" s="129" t="s">
        <v>84</v>
      </c>
      <c r="B59" s="78"/>
      <c r="C59" s="79"/>
      <c r="D59" s="61" t="s">
        <v>85</v>
      </c>
      <c r="E59" s="61" t="s">
        <v>80</v>
      </c>
      <c r="F59" s="130">
        <v>0.5</v>
      </c>
      <c r="G59" s="131"/>
      <c r="H59" s="132">
        <v>0.958</v>
      </c>
    </row>
    <row r="60" spans="1:8" ht="10.5" customHeight="1">
      <c r="A60" s="129" t="s">
        <v>86</v>
      </c>
      <c r="B60" s="78"/>
      <c r="C60" s="79"/>
      <c r="D60" s="61" t="s">
        <v>74</v>
      </c>
      <c r="E60" s="61" t="s">
        <v>87</v>
      </c>
      <c r="F60" s="130">
        <v>2</v>
      </c>
      <c r="G60" s="131"/>
      <c r="H60" s="132">
        <v>0.508</v>
      </c>
    </row>
    <row r="61" spans="1:8" ht="10.5" customHeight="1">
      <c r="A61" s="129" t="s">
        <v>88</v>
      </c>
      <c r="B61" s="78"/>
      <c r="C61" s="79"/>
      <c r="D61" s="61" t="s">
        <v>85</v>
      </c>
      <c r="E61" s="61" t="s">
        <v>83</v>
      </c>
      <c r="F61" s="130">
        <v>15.24</v>
      </c>
      <c r="G61" s="131"/>
      <c r="H61" s="132">
        <v>8.59</v>
      </c>
    </row>
    <row r="62" spans="1:8" ht="10.5" customHeight="1">
      <c r="A62" s="129" t="s">
        <v>89</v>
      </c>
      <c r="B62" s="78"/>
      <c r="C62" s="79"/>
      <c r="D62" s="61" t="s">
        <v>90</v>
      </c>
      <c r="E62" s="61" t="s">
        <v>83</v>
      </c>
      <c r="F62" s="130">
        <v>92.8</v>
      </c>
      <c r="G62" s="131"/>
      <c r="H62" s="132">
        <v>14.59</v>
      </c>
    </row>
    <row r="63" spans="1:8" ht="10.5" customHeight="1">
      <c r="A63" s="129" t="s">
        <v>91</v>
      </c>
      <c r="B63" s="78"/>
      <c r="C63" s="79"/>
      <c r="D63" s="61" t="s">
        <v>92</v>
      </c>
      <c r="E63" s="61" t="s">
        <v>87</v>
      </c>
      <c r="F63" s="130">
        <v>2</v>
      </c>
      <c r="G63" s="131"/>
      <c r="H63" s="132">
        <v>1.438</v>
      </c>
    </row>
    <row r="64" spans="1:8" ht="10.5" customHeight="1">
      <c r="A64" s="129" t="s">
        <v>93</v>
      </c>
      <c r="B64" s="78"/>
      <c r="C64" s="79"/>
      <c r="D64" s="61" t="s">
        <v>94</v>
      </c>
      <c r="E64" s="61" t="s">
        <v>80</v>
      </c>
      <c r="F64" s="130">
        <v>9</v>
      </c>
      <c r="G64" s="131"/>
      <c r="H64" s="132">
        <v>3.386</v>
      </c>
    </row>
    <row r="65" spans="1:8" ht="10.5" customHeight="1">
      <c r="A65" s="129" t="s">
        <v>95</v>
      </c>
      <c r="B65" s="78"/>
      <c r="C65" s="79"/>
      <c r="D65" s="61" t="s">
        <v>82</v>
      </c>
      <c r="E65" s="61" t="s">
        <v>80</v>
      </c>
      <c r="F65" s="130">
        <v>29</v>
      </c>
      <c r="G65" s="131"/>
      <c r="H65" s="132">
        <v>1.347</v>
      </c>
    </row>
    <row r="66" spans="1:8" ht="10.5" customHeight="1">
      <c r="A66" s="129" t="s">
        <v>96</v>
      </c>
      <c r="B66" s="78"/>
      <c r="C66" s="79"/>
      <c r="D66" s="61" t="s">
        <v>97</v>
      </c>
      <c r="E66" s="61" t="s">
        <v>83</v>
      </c>
      <c r="F66" s="130">
        <v>390</v>
      </c>
      <c r="G66" s="131"/>
      <c r="H66" s="132">
        <v>14.116</v>
      </c>
    </row>
    <row r="67" spans="1:8" ht="10.5" customHeight="1">
      <c r="A67" s="129" t="s">
        <v>96</v>
      </c>
      <c r="B67" s="78"/>
      <c r="C67" s="79"/>
      <c r="D67" s="61" t="s">
        <v>77</v>
      </c>
      <c r="E67" s="61" t="s">
        <v>83</v>
      </c>
      <c r="F67" s="130">
        <v>405</v>
      </c>
      <c r="G67" s="131"/>
      <c r="H67" s="132">
        <v>14.563</v>
      </c>
    </row>
    <row r="68" spans="1:8" ht="10.5" customHeight="1">
      <c r="A68" s="129" t="s">
        <v>98</v>
      </c>
      <c r="B68" s="78"/>
      <c r="C68" s="79"/>
      <c r="D68" s="61" t="s">
        <v>79</v>
      </c>
      <c r="E68" s="61" t="s">
        <v>99</v>
      </c>
      <c r="F68" s="130">
        <v>2</v>
      </c>
      <c r="G68" s="131"/>
      <c r="H68" s="132">
        <v>2</v>
      </c>
    </row>
    <row r="69" spans="1:8" ht="10.5" customHeight="1">
      <c r="A69" s="129" t="s">
        <v>100</v>
      </c>
      <c r="B69" s="78"/>
      <c r="C69" s="79"/>
      <c r="D69" s="61" t="s">
        <v>97</v>
      </c>
      <c r="E69" s="61" t="s">
        <v>99</v>
      </c>
      <c r="F69" s="130">
        <v>0.5</v>
      </c>
      <c r="G69" s="131"/>
      <c r="H69" s="132">
        <v>0.6</v>
      </c>
    </row>
    <row r="70" spans="1:8" ht="9.75" customHeight="1">
      <c r="A70" s="150" t="s">
        <v>56</v>
      </c>
      <c r="B70" s="151"/>
      <c r="C70" s="128"/>
      <c r="D70" s="62"/>
      <c r="E70" s="62"/>
      <c r="F70" s="212"/>
      <c r="G70" s="213"/>
      <c r="H70" s="109">
        <f>SUM(H55:H69)</f>
        <v>69.89</v>
      </c>
    </row>
    <row r="71" spans="1:8" ht="37.5" customHeight="1" thickBot="1">
      <c r="A71" s="152" t="s">
        <v>65</v>
      </c>
      <c r="B71" s="152"/>
      <c r="C71" s="152"/>
      <c r="D71" s="152"/>
      <c r="E71" s="152"/>
      <c r="F71" s="152"/>
      <c r="G71" s="152"/>
      <c r="H71" s="152"/>
    </row>
    <row r="72" spans="1:8" ht="27.75" customHeight="1" thickBot="1">
      <c r="A72" s="191" t="s">
        <v>45</v>
      </c>
      <c r="B72" s="192"/>
      <c r="C72" s="139"/>
      <c r="D72" s="58" t="s">
        <v>44</v>
      </c>
      <c r="E72" s="59" t="s">
        <v>52</v>
      </c>
      <c r="F72" s="138" t="s">
        <v>43</v>
      </c>
      <c r="G72" s="139"/>
      <c r="H72" s="60" t="s">
        <v>53</v>
      </c>
    </row>
    <row r="73" spans="1:8" ht="10.5" customHeight="1">
      <c r="A73" s="110"/>
      <c r="B73" s="78"/>
      <c r="C73" s="79"/>
      <c r="D73" s="61"/>
      <c r="E73" s="61"/>
      <c r="F73" s="81"/>
      <c r="G73" s="80"/>
      <c r="H73" s="108"/>
    </row>
    <row r="74" spans="1:8" ht="9.75" customHeight="1">
      <c r="A74" s="150" t="s">
        <v>56</v>
      </c>
      <c r="B74" s="151"/>
      <c r="C74" s="128"/>
      <c r="D74" s="62"/>
      <c r="E74" s="62"/>
      <c r="F74" s="212"/>
      <c r="G74" s="213"/>
      <c r="H74" s="109">
        <f>SUM(H73:H73)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4:G74"/>
    <mergeCell ref="F30:G30"/>
    <mergeCell ref="F70:G70"/>
    <mergeCell ref="A72:C7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70:C70"/>
    <mergeCell ref="A71:H71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72:G72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2014-04-09T06:14:44Z</dcterms:modified>
  <cp:category/>
  <cp:version/>
  <cp:contentType/>
  <cp:contentStatus/>
</cp:coreProperties>
</file>