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'Лист1'!$A$1:$H$83</definedName>
  </definedNames>
  <calcPr fullCalcOnLoad="1"/>
</workbook>
</file>

<file path=xl/sharedStrings.xml><?xml version="1.0" encoding="utf-8"?>
<sst xmlns="http://schemas.openxmlformats.org/spreadsheetml/2006/main" count="154" uniqueCount="114">
  <si>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</si>
  <si>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</si>
  <si>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</si>
  <si>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</si>
  <si>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</si>
  <si>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</si>
  <si>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</si>
  <si>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</si>
  <si>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</si>
  <si>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</si>
  <si>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</si>
  <si>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</si>
  <si>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</si>
  <si>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</si>
  <si>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</si>
  <si>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</si>
  <si>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</si>
  <si>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</si>
  <si>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</si>
  <si>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</si>
  <si>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</si>
  <si>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</si>
  <si>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</si>
  <si>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</si>
  <si>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</si>
  <si>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</si>
  <si>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</si>
  <si>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</si>
  <si>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</si>
  <si>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</si>
  <si>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</si>
  <si>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</si>
  <si>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</si>
  <si>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</si>
  <si>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</si>
  <si>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</si>
  <si>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</si>
  <si>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</si>
  <si>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</si>
  <si>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</si>
  <si>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</si>
  <si>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</si>
  <si>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</si>
  <si>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</si>
  <si>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</si>
  <si>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</si>
  <si>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</si>
  <si>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</si>
  <si>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</si>
  <si>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</si>
  <si>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</si>
  <si>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</si>
  <si>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</si>
  <si>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</si>
  <si>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</si>
  <si>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</si>
  <si>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</si>
  <si>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</si>
  <si>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</si>
  <si>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</si>
  <si>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</si>
  <si>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</si>
  <si>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</si>
  <si>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</si>
  <si>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</si>
  <si>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</si>
  <si>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</si>
  <si>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</si>
  <si>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</si>
  <si>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</si>
  <si>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</si>
  <si>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</si>
  <si>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 xml:space="preserve">ул КАЛИНИНА д 40 корп 1  </t>
  </si>
  <si>
    <t>Замена радиаторов (кв.82-мат.заказч.)</t>
  </si>
  <si>
    <t>Январь</t>
  </si>
  <si>
    <t xml:space="preserve">шт.       </t>
  </si>
  <si>
    <t>Ремонт стен (кирпич.)</t>
  </si>
  <si>
    <t xml:space="preserve">м2        </t>
  </si>
  <si>
    <t>Замена выключателей ()</t>
  </si>
  <si>
    <t xml:space="preserve">шт        </t>
  </si>
  <si>
    <t>Утепление перекрытия (над.кв.51)</t>
  </si>
  <si>
    <t>Февраль</t>
  </si>
  <si>
    <t>Изоляция трубопровода (ц/о-пленка)</t>
  </si>
  <si>
    <t>Ремонт щитов (кв.98)</t>
  </si>
  <si>
    <t>Ремонт ГВС, ХВС (ст.кв.79,93,107,121)</t>
  </si>
  <si>
    <t>Март</t>
  </si>
  <si>
    <t xml:space="preserve">м         </t>
  </si>
  <si>
    <t>Ремонт отопления.. (ст.кв.70)</t>
  </si>
  <si>
    <t>Ремонт электропроводки (+свет.,выкл.,автомат,розетка)</t>
  </si>
  <si>
    <t xml:space="preserve">м.        </t>
  </si>
  <si>
    <t>Ремонт ГВС, ХВС (ст.кв.80,94,108,122,130)</t>
  </si>
  <si>
    <t>Апрель</t>
  </si>
  <si>
    <t>Ремонт ГВС, ХВС (ст.кв.11,23,35,47,59)</t>
  </si>
  <si>
    <t>Ремонт полов (плитка)</t>
  </si>
  <si>
    <t>Июнь</t>
  </si>
  <si>
    <t>Ремонт электропроводки (2п.)</t>
  </si>
  <si>
    <t>Июль</t>
  </si>
  <si>
    <t>Ремонт канализации (кв.70+вент.ду-15мм кв.31)</t>
  </si>
  <si>
    <t>Август</t>
  </si>
  <si>
    <t>Ремонт электропроводки ()</t>
  </si>
  <si>
    <t>Ремонт ЦО (кв.94)</t>
  </si>
  <si>
    <t>Сентябрь</t>
  </si>
  <si>
    <t>Замена вентилей (д=25мм-ц/о)</t>
  </si>
  <si>
    <t>Октябрь</t>
  </si>
  <si>
    <t>Ремонт подъездов (п.1 5,4-этаж)</t>
  </si>
  <si>
    <t>Ноябрь</t>
  </si>
  <si>
    <t>Ремонт стен (кирп.кладка парапета над кв.125,126)</t>
  </si>
  <si>
    <t>Ремонт ЦО (под кв.63+ кран ПП 20-2шт.)</t>
  </si>
  <si>
    <t>Остекление (1п.)</t>
  </si>
  <si>
    <t xml:space="preserve">кв. м.    </t>
  </si>
  <si>
    <t>Ремонт щитов (кв.125)</t>
  </si>
  <si>
    <t>Ремонт подъездов (п.№1-1,2,3 этаж)</t>
  </si>
  <si>
    <t>Декабрь</t>
  </si>
  <si>
    <t>Ремонт окон (1 под.+остекл.-1,2м2)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</si>
</sst>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4492.3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0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1139.98092</v>
      </c>
      <c r="D15" s="27">
        <f>D16+D22</f>
        <v>1128.539</v>
      </c>
      <c r="E15" s="27">
        <f>E16+E22</f>
        <v>1157.7742428423728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1010.41656</v>
      </c>
      <c r="D16" s="43">
        <v>1001.224</v>
      </c>
      <c r="E16" s="17">
        <f>C16*0.1525+E19+E21</f>
        <v>1138.0156779423728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727.056</v>
      </c>
      <c r="D18" s="54"/>
      <c r="E18" s="52">
        <f>C18</f>
        <v>727.056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616.1491525423729</v>
      </c>
      <c r="D19" s="17"/>
      <c r="E19" s="17">
        <f>C19</f>
        <v>616.1491525423729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283.36056</v>
      </c>
      <c r="D20" s="19"/>
      <c r="E20" s="83">
        <f>E16-E18</f>
        <v>410.95967794237276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26.144</v>
      </c>
      <c r="C21" s="18">
        <f>C20/1.18</f>
        <v>240.1360677966102</v>
      </c>
      <c r="D21" s="18"/>
      <c r="E21" s="46">
        <v>367.778</v>
      </c>
      <c r="F21" s="183"/>
      <c r="G21" s="184"/>
      <c r="H21" s="92">
        <f>B21+C21-E21</f>
        <v>-101.49793220338984</v>
      </c>
      <c r="I21" s="2"/>
    </row>
    <row r="22" spans="1:9" ht="15" customHeight="1">
      <c r="A22" s="104" t="s">
        <v>4</v>
      </c>
      <c r="B22" s="57"/>
      <c r="C22" s="42">
        <v>129.56436</v>
      </c>
      <c r="D22" s="44">
        <v>127.315</v>
      </c>
      <c r="E22" s="21">
        <f>C22*0.1525+E23</f>
        <v>19.7585649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-487.992</v>
      </c>
      <c r="C23" s="41">
        <f>C22/1.18</f>
        <v>109.80030508474576</v>
      </c>
      <c r="D23" s="18"/>
      <c r="E23" s="46">
        <v>0</v>
      </c>
      <c r="F23" s="183"/>
      <c r="G23" s="184"/>
      <c r="H23" s="92">
        <f>B23+C23-E23</f>
        <v>-378.1916949152543</v>
      </c>
      <c r="I23" s="2"/>
    </row>
    <row r="24" spans="1:9" ht="19.5" customHeight="1">
      <c r="A24" s="105" t="s">
        <v>5</v>
      </c>
      <c r="B24" s="29"/>
      <c r="C24" s="30">
        <f>SUM(C26:C29)</f>
        <v>2486.236</v>
      </c>
      <c r="D24" s="30">
        <f>SUM(D26:D29)</f>
        <v>2487.858</v>
      </c>
      <c r="E24" s="30">
        <f>SUM(E26:E29)</f>
        <v>2486.236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244.444</v>
      </c>
      <c r="D26" s="45">
        <v>246.066</v>
      </c>
      <c r="E26" s="11">
        <f>C26</f>
        <v>244.444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197.782</v>
      </c>
      <c r="D27" s="45">
        <v>199.001</v>
      </c>
      <c r="E27" s="11">
        <f>C27</f>
        <v>197.782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1526.155</v>
      </c>
      <c r="D28" s="65">
        <v>1525.443</v>
      </c>
      <c r="E28" s="54">
        <f>C28</f>
        <v>1526.155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517.855</v>
      </c>
      <c r="D29" s="65">
        <v>517.348</v>
      </c>
      <c r="E29" s="54">
        <f>C29</f>
        <v>517.855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-461.848</v>
      </c>
      <c r="C30" s="71">
        <f>C24+C15</f>
        <v>3626.21692</v>
      </c>
      <c r="D30" s="69">
        <f>D24+D15</f>
        <v>3616.397</v>
      </c>
      <c r="E30" s="69">
        <f>E24+E15</f>
        <v>3644.0102428423725</v>
      </c>
      <c r="F30" s="142">
        <v>302.359</v>
      </c>
      <c r="G30" s="143"/>
      <c r="H30" s="70">
        <f>H21+H23</f>
        <v>-479.6896271186441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17.345</v>
      </c>
      <c r="G34" s="39">
        <v>19.07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0.29</v>
      </c>
      <c r="G39" s="74">
        <v>0.32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1.86</v>
      </c>
      <c r="G42" s="47">
        <v>2.05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5.91</v>
      </c>
      <c r="G43" s="47">
        <v>6.96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12.185</v>
      </c>
      <c r="G45" s="64">
        <f>SUM(G35:G44)</f>
        <v>13.87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5.16</v>
      </c>
      <c r="G46" s="49">
        <v>5.2</v>
      </c>
      <c r="H46" s="116">
        <f>E20</f>
        <v>410.95967794237276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19.7585649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19.7585649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2</v>
      </c>
      <c r="G55" s="80"/>
      <c r="H55" s="108">
        <v>0.86</v>
      </c>
    </row>
    <row r="56" spans="1:8" ht="10.5" customHeight="1">
      <c r="A56" s="213" t="s">
        <v>76</v>
      </c>
      <c r="B56" s="78"/>
      <c r="C56" s="79"/>
      <c r="D56" s="61" t="s">
        <v>74</v>
      </c>
      <c r="E56" s="61" t="s">
        <v>77</v>
      </c>
      <c r="F56" s="214">
        <v>2.03</v>
      </c>
      <c r="G56" s="215"/>
      <c r="H56" s="216">
        <v>1.327</v>
      </c>
    </row>
    <row r="57" spans="1:8" ht="10.5" customHeight="1">
      <c r="A57" s="213" t="s">
        <v>78</v>
      </c>
      <c r="B57" s="78"/>
      <c r="C57" s="79"/>
      <c r="D57" s="61" t="s">
        <v>74</v>
      </c>
      <c r="E57" s="61" t="s">
        <v>79</v>
      </c>
      <c r="F57" s="214">
        <v>1</v>
      </c>
      <c r="G57" s="215"/>
      <c r="H57" s="216">
        <v>0.054</v>
      </c>
    </row>
    <row r="58" spans="1:8" ht="10.5" customHeight="1">
      <c r="A58" s="213" t="s">
        <v>80</v>
      </c>
      <c r="B58" s="78"/>
      <c r="C58" s="79"/>
      <c r="D58" s="61" t="s">
        <v>81</v>
      </c>
      <c r="E58" s="61" t="s">
        <v>77</v>
      </c>
      <c r="F58" s="214">
        <v>42.3</v>
      </c>
      <c r="G58" s="215"/>
      <c r="H58" s="216">
        <v>18.741</v>
      </c>
    </row>
    <row r="59" spans="1:8" ht="10.5" customHeight="1">
      <c r="A59" s="213" t="s">
        <v>82</v>
      </c>
      <c r="B59" s="78"/>
      <c r="C59" s="79"/>
      <c r="D59" s="61" t="s">
        <v>81</v>
      </c>
      <c r="E59" s="61" t="s">
        <v>77</v>
      </c>
      <c r="F59" s="214">
        <v>10</v>
      </c>
      <c r="G59" s="215"/>
      <c r="H59" s="216">
        <v>1.787</v>
      </c>
    </row>
    <row r="60" spans="1:8" ht="10.5" customHeight="1">
      <c r="A60" s="213" t="s">
        <v>83</v>
      </c>
      <c r="B60" s="78"/>
      <c r="C60" s="79"/>
      <c r="D60" s="61" t="s">
        <v>81</v>
      </c>
      <c r="E60" s="61" t="s">
        <v>79</v>
      </c>
      <c r="F60" s="214">
        <v>1</v>
      </c>
      <c r="G60" s="215"/>
      <c r="H60" s="216">
        <v>0.72</v>
      </c>
    </row>
    <row r="61" spans="1:8" ht="10.5" customHeight="1">
      <c r="A61" s="213" t="s">
        <v>84</v>
      </c>
      <c r="B61" s="78"/>
      <c r="C61" s="79"/>
      <c r="D61" s="61" t="s">
        <v>85</v>
      </c>
      <c r="E61" s="61" t="s">
        <v>86</v>
      </c>
      <c r="F61" s="214">
        <v>36</v>
      </c>
      <c r="G61" s="215"/>
      <c r="H61" s="216">
        <v>28.989</v>
      </c>
    </row>
    <row r="62" spans="1:8" ht="10.5" customHeight="1">
      <c r="A62" s="213" t="s">
        <v>87</v>
      </c>
      <c r="B62" s="78"/>
      <c r="C62" s="79"/>
      <c r="D62" s="61" t="s">
        <v>85</v>
      </c>
      <c r="E62" s="61" t="s">
        <v>86</v>
      </c>
      <c r="F62" s="214">
        <v>4</v>
      </c>
      <c r="G62" s="215"/>
      <c r="H62" s="216">
        <v>1.593</v>
      </c>
    </row>
    <row r="63" spans="1:8" ht="10.5" customHeight="1">
      <c r="A63" s="213" t="s">
        <v>88</v>
      </c>
      <c r="B63" s="78"/>
      <c r="C63" s="79"/>
      <c r="D63" s="61" t="s">
        <v>85</v>
      </c>
      <c r="E63" s="61" t="s">
        <v>89</v>
      </c>
      <c r="F63" s="214">
        <v>44</v>
      </c>
      <c r="G63" s="215"/>
      <c r="H63" s="216">
        <v>2.558</v>
      </c>
    </row>
    <row r="64" spans="1:8" ht="10.5" customHeight="1">
      <c r="A64" s="213" t="s">
        <v>90</v>
      </c>
      <c r="B64" s="78"/>
      <c r="C64" s="79"/>
      <c r="D64" s="61" t="s">
        <v>91</v>
      </c>
      <c r="E64" s="61" t="s">
        <v>86</v>
      </c>
      <c r="F64" s="214">
        <v>48</v>
      </c>
      <c r="G64" s="215"/>
      <c r="H64" s="216">
        <v>39.776</v>
      </c>
    </row>
    <row r="65" spans="1:8" ht="10.5" customHeight="1">
      <c r="A65" s="213" t="s">
        <v>92</v>
      </c>
      <c r="B65" s="78"/>
      <c r="C65" s="79"/>
      <c r="D65" s="61" t="s">
        <v>91</v>
      </c>
      <c r="E65" s="61" t="s">
        <v>86</v>
      </c>
      <c r="F65" s="214">
        <v>44</v>
      </c>
      <c r="G65" s="215"/>
      <c r="H65" s="216">
        <v>37.766</v>
      </c>
    </row>
    <row r="66" spans="1:8" ht="10.5" customHeight="1">
      <c r="A66" s="213" t="s">
        <v>93</v>
      </c>
      <c r="B66" s="78"/>
      <c r="C66" s="79"/>
      <c r="D66" s="61" t="s">
        <v>94</v>
      </c>
      <c r="E66" s="61" t="s">
        <v>77</v>
      </c>
      <c r="F66" s="214">
        <v>4</v>
      </c>
      <c r="G66" s="215"/>
      <c r="H66" s="216">
        <v>0.977</v>
      </c>
    </row>
    <row r="67" spans="1:8" ht="10.5" customHeight="1">
      <c r="A67" s="213" t="s">
        <v>95</v>
      </c>
      <c r="B67" s="78"/>
      <c r="C67" s="79"/>
      <c r="D67" s="61" t="s">
        <v>96</v>
      </c>
      <c r="E67" s="61" t="s">
        <v>89</v>
      </c>
      <c r="F67" s="214">
        <v>5</v>
      </c>
      <c r="G67" s="215"/>
      <c r="H67" s="216">
        <v>0.176</v>
      </c>
    </row>
    <row r="68" spans="1:8" ht="10.5" customHeight="1">
      <c r="A68" s="213" t="s">
        <v>97</v>
      </c>
      <c r="B68" s="78"/>
      <c r="C68" s="79"/>
      <c r="D68" s="61" t="s">
        <v>98</v>
      </c>
      <c r="E68" s="61" t="s">
        <v>86</v>
      </c>
      <c r="F68" s="214">
        <v>3.5</v>
      </c>
      <c r="G68" s="215"/>
      <c r="H68" s="216">
        <v>2.09</v>
      </c>
    </row>
    <row r="69" spans="1:8" ht="10.5" customHeight="1">
      <c r="A69" s="213" t="s">
        <v>99</v>
      </c>
      <c r="B69" s="78"/>
      <c r="C69" s="79"/>
      <c r="D69" s="61" t="s">
        <v>98</v>
      </c>
      <c r="E69" s="61" t="s">
        <v>89</v>
      </c>
      <c r="F69" s="214">
        <v>5</v>
      </c>
      <c r="G69" s="215"/>
      <c r="H69" s="216">
        <v>0.206</v>
      </c>
    </row>
    <row r="70" spans="1:8" ht="10.5" customHeight="1">
      <c r="A70" s="213" t="s">
        <v>100</v>
      </c>
      <c r="B70" s="78"/>
      <c r="C70" s="79"/>
      <c r="D70" s="61" t="s">
        <v>101</v>
      </c>
      <c r="E70" s="61" t="s">
        <v>86</v>
      </c>
      <c r="F70" s="214">
        <v>2.5</v>
      </c>
      <c r="G70" s="215"/>
      <c r="H70" s="216">
        <v>0.889</v>
      </c>
    </row>
    <row r="71" spans="1:8" ht="10.5" customHeight="1">
      <c r="A71" s="213" t="s">
        <v>102</v>
      </c>
      <c r="B71" s="78"/>
      <c r="C71" s="79"/>
      <c r="D71" s="61" t="s">
        <v>103</v>
      </c>
      <c r="E71" s="61" t="s">
        <v>75</v>
      </c>
      <c r="F71" s="214">
        <v>1</v>
      </c>
      <c r="G71" s="215"/>
      <c r="H71" s="216">
        <v>0.784</v>
      </c>
    </row>
    <row r="72" spans="1:8" ht="10.5" customHeight="1">
      <c r="A72" s="213" t="s">
        <v>104</v>
      </c>
      <c r="B72" s="78"/>
      <c r="C72" s="79"/>
      <c r="D72" s="61" t="s">
        <v>105</v>
      </c>
      <c r="E72" s="61" t="s">
        <v>79</v>
      </c>
      <c r="F72" s="214">
        <v>1</v>
      </c>
      <c r="G72" s="215"/>
      <c r="H72" s="216">
        <v>92.65</v>
      </c>
    </row>
    <row r="73" spans="1:8" ht="10.5" customHeight="1">
      <c r="A73" s="213" t="s">
        <v>106</v>
      </c>
      <c r="B73" s="78"/>
      <c r="C73" s="79"/>
      <c r="D73" s="61" t="s">
        <v>105</v>
      </c>
      <c r="E73" s="61" t="s">
        <v>77</v>
      </c>
      <c r="F73" s="214">
        <v>1.24</v>
      </c>
      <c r="G73" s="215"/>
      <c r="H73" s="216">
        <v>6.057</v>
      </c>
    </row>
    <row r="74" spans="1:8" ht="10.5" customHeight="1">
      <c r="A74" s="213" t="s">
        <v>107</v>
      </c>
      <c r="B74" s="78"/>
      <c r="C74" s="79"/>
      <c r="D74" s="61" t="s">
        <v>105</v>
      </c>
      <c r="E74" s="61" t="s">
        <v>86</v>
      </c>
      <c r="F74" s="214">
        <v>6</v>
      </c>
      <c r="G74" s="215"/>
      <c r="H74" s="216">
        <v>1.943</v>
      </c>
    </row>
    <row r="75" spans="1:8" ht="10.5" customHeight="1">
      <c r="A75" s="213" t="s">
        <v>108</v>
      </c>
      <c r="B75" s="78"/>
      <c r="C75" s="79"/>
      <c r="D75" s="61" t="s">
        <v>105</v>
      </c>
      <c r="E75" s="61" t="s">
        <v>109</v>
      </c>
      <c r="F75" s="214">
        <v>2.8</v>
      </c>
      <c r="G75" s="215"/>
      <c r="H75" s="216">
        <v>1.092</v>
      </c>
    </row>
    <row r="76" spans="1:8" ht="10.5" customHeight="1">
      <c r="A76" s="213" t="s">
        <v>110</v>
      </c>
      <c r="B76" s="78"/>
      <c r="C76" s="79"/>
      <c r="D76" s="61" t="s">
        <v>105</v>
      </c>
      <c r="E76" s="61" t="s">
        <v>79</v>
      </c>
      <c r="F76" s="214">
        <v>1</v>
      </c>
      <c r="G76" s="215"/>
      <c r="H76" s="216">
        <v>0.857</v>
      </c>
    </row>
    <row r="77" spans="1:8" ht="10.5" customHeight="1">
      <c r="A77" s="213" t="s">
        <v>111</v>
      </c>
      <c r="B77" s="78"/>
      <c r="C77" s="79"/>
      <c r="D77" s="61" t="s">
        <v>112</v>
      </c>
      <c r="E77" s="61" t="s">
        <v>79</v>
      </c>
      <c r="F77" s="214">
        <v>1</v>
      </c>
      <c r="G77" s="215"/>
      <c r="H77" s="216">
        <v>120.467</v>
      </c>
    </row>
    <row r="78" spans="1:8" ht="10.5" customHeight="1">
      <c r="A78" s="213" t="s">
        <v>113</v>
      </c>
      <c r="B78" s="78"/>
      <c r="C78" s="79"/>
      <c r="D78" s="61" t="s">
        <v>112</v>
      </c>
      <c r="E78" s="61" t="s">
        <v>79</v>
      </c>
      <c r="F78" s="214">
        <v>3</v>
      </c>
      <c r="G78" s="215"/>
      <c r="H78" s="216">
        <v>5.419</v>
      </c>
    </row>
    <row r="79" spans="1:8" ht="9.75" customHeight="1">
      <c r="A79" s="160" t="s">
        <v>56</v>
      </c>
      <c r="B79" s="161"/>
      <c r="C79" s="162"/>
      <c r="D79" s="62"/>
      <c r="E79" s="62"/>
      <c r="F79" s="140"/>
      <c r="G79" s="141"/>
      <c r="H79" s="109">
        <f>SUM(H55:H78)</f>
        <v>367.77799999999996</v>
      </c>
    </row>
    <row r="80" spans="1:8" ht="37.5" customHeight="1" thickBot="1">
      <c r="A80" s="185" t="s">
        <v>65</v>
      </c>
      <c r="B80" s="185"/>
      <c r="C80" s="185"/>
      <c r="D80" s="185"/>
      <c r="E80" s="185"/>
      <c r="F80" s="185"/>
      <c r="G80" s="185"/>
      <c r="H80" s="185"/>
    </row>
    <row r="81" spans="1:8" ht="27.75" customHeight="1" thickBot="1">
      <c r="A81" s="134" t="s">
        <v>45</v>
      </c>
      <c r="B81" s="135"/>
      <c r="C81" s="144"/>
      <c r="D81" s="58" t="s">
        <v>44</v>
      </c>
      <c r="E81" s="59" t="s">
        <v>52</v>
      </c>
      <c r="F81" s="204" t="s">
        <v>43</v>
      </c>
      <c r="G81" s="144"/>
      <c r="H81" s="60" t="s">
        <v>53</v>
      </c>
    </row>
    <row r="82" spans="1:8" ht="10.5" customHeight="1">
      <c r="A82" s="110"/>
      <c r="B82" s="78"/>
      <c r="C82" s="79"/>
      <c r="D82" s="61"/>
      <c r="E82" s="61"/>
      <c r="F82" s="81"/>
      <c r="G82" s="80"/>
      <c r="H82" s="108"/>
    </row>
    <row r="83" spans="1:8" ht="9.75" customHeight="1">
      <c r="A83" s="160" t="s">
        <v>56</v>
      </c>
      <c r="B83" s="161"/>
      <c r="C83" s="162"/>
      <c r="D83" s="62"/>
      <c r="E83" s="62"/>
      <c r="F83" s="140"/>
      <c r="G83" s="141"/>
      <c r="H83" s="109">
        <f>SUM(H82:H82)</f>
        <v>0</v>
      </c>
    </row>
  </sheetData>
  <mergeCells count="67">
    <mergeCell ref="F22:G22"/>
    <mergeCell ref="A43:C43"/>
    <mergeCell ref="F81:G81"/>
    <mergeCell ref="F16:G16"/>
    <mergeCell ref="D36:E36"/>
    <mergeCell ref="F54:G54"/>
    <mergeCell ref="F18:G18"/>
    <mergeCell ref="F19:G19"/>
    <mergeCell ref="F20:G20"/>
    <mergeCell ref="F23:G23"/>
    <mergeCell ref="F21:G21"/>
    <mergeCell ref="A79:C79"/>
    <mergeCell ref="A80:H80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83:C83"/>
    <mergeCell ref="D41:E41"/>
    <mergeCell ref="D43:E43"/>
    <mergeCell ref="D42:E42"/>
    <mergeCell ref="D44:E44"/>
    <mergeCell ref="A44:C44"/>
    <mergeCell ref="A45:C45"/>
    <mergeCell ref="D45:E45"/>
    <mergeCell ref="A81:C81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83:G83"/>
    <mergeCell ref="F30:G30"/>
    <mergeCell ref="F79:G79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2014-03-18T07:34:47Z</dcterms:modified>
  <cp:category/>
  <cp:version/>
  <cp:contentType/>
  <cp:contentStatus/>
</cp:coreProperties>
</file>