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<sst xmlns="http://schemas.openxmlformats.org/spreadsheetml/2006/main" count="91" uniqueCount="79">
  <si>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</si>
  <si>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</si>
  <si>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</si>
  <si>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</si>
  <si>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</si>
  <si>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</si>
  <si>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</si>
  <si>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</si>
  <si>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</si>
  <si>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</si>
  <si>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</si>
  <si>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</si>
  <si>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</si>
  <si>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</si>
  <si>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</si>
  <si>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</si>
  <si>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</si>
  <si>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</si>
  <si>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</si>
  <si>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</si>
  <si>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</si>
  <si>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</si>
  <si>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</si>
  <si>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</si>
  <si>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</si>
  <si>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</si>
  <si>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</si>
  <si>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</si>
  <si>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</si>
  <si>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</si>
  <si>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</si>
  <si>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</si>
  <si>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</si>
  <si>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</si>
  <si>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</si>
  <si>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</si>
  <si>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</si>
  <si>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</si>
  <si>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</si>
  <si>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</si>
  <si>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</si>
  <si>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</si>
  <si>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</si>
  <si>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</si>
  <si>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</si>
  <si>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</si>
  <si>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</si>
  <si>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</si>
  <si>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</si>
  <si>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</si>
  <si>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</si>
  <si>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</si>
  <si>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</si>
  <si>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</si>
  <si>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</si>
  <si>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</si>
  <si>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</si>
  <si>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</si>
  <si>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</si>
  <si>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</si>
  <si>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</si>
  <si>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</si>
  <si>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</si>
  <si>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</si>
  <si>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</si>
  <si>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</si>
  <si>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</si>
  <si>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</si>
  <si>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</si>
  <si>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</si>
  <si>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</si>
  <si>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</si>
  <si>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16 корп 1  </t>
  </si>
  <si>
    <t>Ремонт ХВС (подвал)</t>
  </si>
  <si>
    <t>Апрель</t>
  </si>
  <si>
    <t xml:space="preserve">м         </t>
  </si>
  <si>
    <t>Замена светильников (+2 выключ.)</t>
  </si>
  <si>
    <t>Март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</si>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</sst>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1954.2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199.3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426.55899999999997</v>
      </c>
      <c r="D15" s="27">
        <f>D16+D22</f>
        <v>429.94</v>
      </c>
      <c r="E15" s="27">
        <f>E16+E22</f>
        <v>376.30851868644066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382.125</v>
      </c>
      <c r="D16" s="43">
        <v>385.668</v>
      </c>
      <c r="E16" s="17">
        <f>C16*0.1525+E19+E21</f>
        <v>369.53233368644067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253.377</v>
      </c>
      <c r="D18" s="54"/>
      <c r="E18" s="52">
        <f>C18</f>
        <v>253.377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214.7262711864407</v>
      </c>
      <c r="D19" s="17"/>
      <c r="E19" s="17">
        <f>C19</f>
        <v>214.7262711864407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128.748</v>
      </c>
      <c r="D20" s="19"/>
      <c r="E20" s="83">
        <f>E16-E18</f>
        <v>116.15533368644066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1.146</v>
      </c>
      <c r="C21" s="18">
        <f>C20/1.18</f>
        <v>109.10847457627118</v>
      </c>
      <c r="D21" s="18"/>
      <c r="E21" s="46">
        <v>96.532</v>
      </c>
      <c r="F21" s="183"/>
      <c r="G21" s="184"/>
      <c r="H21" s="92">
        <f>B21+C21-E21</f>
        <v>13.722474576271182</v>
      </c>
      <c r="I21" s="2"/>
    </row>
    <row r="22" spans="1:9" ht="15" customHeight="1">
      <c r="A22" s="104" t="s">
        <v>4</v>
      </c>
      <c r="B22" s="57"/>
      <c r="C22" s="42">
        <v>44.434</v>
      </c>
      <c r="D22" s="44">
        <v>44.272</v>
      </c>
      <c r="E22" s="21">
        <f>C22*0.1525+E23</f>
        <v>6.776185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117.559</v>
      </c>
      <c r="C23" s="41">
        <f>C22/1.18</f>
        <v>37.65593220338983</v>
      </c>
      <c r="D23" s="18"/>
      <c r="E23" s="46">
        <v>0</v>
      </c>
      <c r="F23" s="183"/>
      <c r="G23" s="184"/>
      <c r="H23" s="92">
        <f>B23+C23-E23</f>
        <v>155.21493220338982</v>
      </c>
      <c r="I23" s="2"/>
    </row>
    <row r="24" spans="1:9" ht="19.5" customHeight="1">
      <c r="A24" s="105" t="s">
        <v>5</v>
      </c>
      <c r="B24" s="29"/>
      <c r="C24" s="30">
        <f>SUM(C26:C29)</f>
        <v>859.069</v>
      </c>
      <c r="D24" s="30">
        <f>SUM(D26:D29)</f>
        <v>867.7639999999999</v>
      </c>
      <c r="E24" s="30">
        <f>SUM(E26:E29)</f>
        <v>859.069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86.657</v>
      </c>
      <c r="D26" s="45">
        <v>88.541</v>
      </c>
      <c r="E26" s="11">
        <f>C26</f>
        <v>86.657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106.525</v>
      </c>
      <c r="D27" s="45">
        <v>108.841</v>
      </c>
      <c r="E27" s="11">
        <f>C27</f>
        <v>106.525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665.887</v>
      </c>
      <c r="D28" s="65">
        <v>670.382</v>
      </c>
      <c r="E28" s="54">
        <f>C28</f>
        <v>665.887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118.705</v>
      </c>
      <c r="C30" s="71">
        <f>C24+C15</f>
        <v>1285.628</v>
      </c>
      <c r="D30" s="69">
        <f>D24+D15</f>
        <v>1297.704</v>
      </c>
      <c r="E30" s="69">
        <f>E24+E15</f>
        <v>1235.3775186864407</v>
      </c>
      <c r="F30" s="142">
        <v>33.654</v>
      </c>
      <c r="G30" s="143"/>
      <c r="H30" s="70">
        <f>H21+H23</f>
        <v>168.937406779661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116.15533368644066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6.776185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6.776185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</v>
      </c>
      <c r="G55" s="80"/>
      <c r="H55" s="108">
        <v>0.903</v>
      </c>
    </row>
    <row r="56" spans="1:8" ht="10.5" customHeight="1">
      <c r="A56" s="213" t="s">
        <v>73</v>
      </c>
      <c r="B56" s="78"/>
      <c r="C56" s="79"/>
      <c r="D56" s="61" t="s">
        <v>74</v>
      </c>
      <c r="E56" s="61" t="s">
        <v>75</v>
      </c>
      <c r="F56" s="214">
        <v>96</v>
      </c>
      <c r="G56" s="215"/>
      <c r="H56" s="216">
        <v>95.239</v>
      </c>
    </row>
    <row r="57" spans="1:8" ht="10.5" customHeight="1">
      <c r="A57" s="213" t="s">
        <v>76</v>
      </c>
      <c r="B57" s="78"/>
      <c r="C57" s="79"/>
      <c r="D57" s="61" t="s">
        <v>77</v>
      </c>
      <c r="E57" s="61" t="s">
        <v>78</v>
      </c>
      <c r="F57" s="214">
        <v>2</v>
      </c>
      <c r="G57" s="215"/>
      <c r="H57" s="216">
        <v>0.39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96.53200000000001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2014-03-12T04:28:04Z</dcterms:modified>
  <cp:category/>
  <cp:version/>
  <cp:contentType/>
  <cp:contentStatus/>
</cp:coreProperties>
</file>