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<sst xmlns="http://schemas.openxmlformats.org/spreadsheetml/2006/main" count="136" uniqueCount="104">
  <si>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</si>
  <si>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</si>
  <si>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</si>
  <si>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</si>
  <si>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</si>
  <si>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</si>
  <si>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</si>
  <si>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</si>
  <si>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</si>
  <si>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</si>
  <si>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</si>
  <si>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</si>
  <si>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</si>
  <si>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</si>
  <si>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</si>
  <si>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</si>
  <si>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</si>
  <si>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</si>
  <si>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</si>
  <si>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</si>
  <si>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</si>
  <si>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</si>
  <si>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</si>
  <si>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</si>
  <si>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</si>
  <si>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</si>
  <si>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</si>
  <si>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</si>
  <si>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</si>
  <si>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</si>
  <si>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</si>
  <si>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</si>
  <si>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</si>
  <si>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</si>
  <si>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</si>
  <si>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</si>
  <si>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</si>
  <si>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</si>
  <si>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</si>
  <si>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</si>
  <si>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</si>
  <si>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</si>
  <si>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</si>
  <si>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</si>
  <si>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</si>
  <si>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</si>
  <si>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</si>
  <si>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</si>
  <si>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</si>
  <si>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</si>
  <si>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</si>
  <si>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</si>
  <si>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</si>
  <si>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</si>
  <si>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</si>
  <si>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</si>
  <si>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</si>
  <si>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</si>
  <si>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</si>
  <si>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</si>
  <si>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</si>
  <si>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</si>
  <si>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</si>
  <si>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</si>
  <si>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</si>
  <si>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</si>
  <si>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</si>
  <si>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</si>
  <si>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</si>
  <si>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</si>
  <si>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</si>
  <si>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</si>
  <si>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КИРОВА д 36</t>
  </si>
  <si>
    <t>Ремонт электропроводки (узел управл. ц/о)</t>
  </si>
  <si>
    <t>Сентябрь</t>
  </si>
  <si>
    <t xml:space="preserve">м.        </t>
  </si>
  <si>
    <t>Замена вентилей (кв.52)</t>
  </si>
  <si>
    <t>Июль</t>
  </si>
  <si>
    <t xml:space="preserve">шт.       </t>
  </si>
  <si>
    <t>Замена вентилей (ц/о-техэтаж)</t>
  </si>
  <si>
    <t>Январь</t>
  </si>
  <si>
    <t>Ремонт канализации (кв.9+манометр-2шт)</t>
  </si>
  <si>
    <t>Октябрь</t>
  </si>
  <si>
    <t xml:space="preserve">м         </t>
  </si>
  <si>
    <t>Ремонт канализации ()</t>
  </si>
  <si>
    <t>Май</t>
  </si>
  <si>
    <t>Ремонт ГВС (ду=32мм+кран ду=32мм-2шт,ду=25мм-1шт,ду=20мм-3шт.)</t>
  </si>
  <si>
    <t>Апрель</t>
  </si>
  <si>
    <t>Изоляция трубопровода (ц/о-техэтаж)</t>
  </si>
  <si>
    <t xml:space="preserve">м2        </t>
  </si>
  <si>
    <t>Замена выключателей ()</t>
  </si>
  <si>
    <t>Февраль</t>
  </si>
  <si>
    <t xml:space="preserve">шт        </t>
  </si>
  <si>
    <t>Установка малых форм (детская площадка-6 элементов)</t>
  </si>
  <si>
    <t>Устройство забора ()</t>
  </si>
  <si>
    <t>Июнь</t>
  </si>
  <si>
    <t>Ремонт ГВС, ХВС (ст.кв.5,12,19,26,33,40,47,54)</t>
  </si>
  <si>
    <t>Март</t>
  </si>
  <si>
    <t>Ремонт ГВС, ХВС (ст.кв.9,16,23,30)</t>
  </si>
  <si>
    <t>Ремонт ГВС, ХВС (ст.кв.7,14,21,28,35)</t>
  </si>
  <si>
    <t>Ремонт ГВС, ХВС (ст.кв.49)</t>
  </si>
  <si>
    <t>Установка узлов учёта электричества ()</t>
  </si>
  <si>
    <t>Прочие работы</t>
  </si>
  <si>
    <t>Установка узлов учета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</si>
</sst>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2893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1134.82756</v>
      </c>
      <c r="D15" s="27">
        <f>D16+D22</f>
        <v>965.55</v>
      </c>
      <c r="E15" s="27">
        <f>E16+E22</f>
        <v>1266.6532266288134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990.4417599999999</v>
      </c>
      <c r="D16" s="43">
        <v>879.682</v>
      </c>
      <c r="E16" s="17">
        <f>C16*0.1525+E19+E21</f>
        <v>1047.4137921288134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713.8119999999999</v>
      </c>
      <c r="D18" s="54"/>
      <c r="E18" s="52">
        <f>C18</f>
        <v>713.8119999999999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604.9254237288135</v>
      </c>
      <c r="D19" s="17"/>
      <c r="E19" s="17">
        <f>C19</f>
        <v>604.9254237288135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276.62976000000003</v>
      </c>
      <c r="D20" s="19"/>
      <c r="E20" s="83">
        <f>E16-E18</f>
        <v>333.6017921288135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34.696</v>
      </c>
      <c r="C21" s="18">
        <f>C20/1.18</f>
        <v>234.43200000000004</v>
      </c>
      <c r="D21" s="18"/>
      <c r="E21" s="46">
        <v>291.446</v>
      </c>
      <c r="F21" s="183"/>
      <c r="G21" s="184"/>
      <c r="H21" s="92">
        <f>B21+C21-E21</f>
        <v>-22.317999999999984</v>
      </c>
      <c r="I21" s="2"/>
    </row>
    <row r="22" spans="1:9" ht="15" customHeight="1">
      <c r="A22" s="104" t="s">
        <v>4</v>
      </c>
      <c r="B22" s="57"/>
      <c r="C22" s="42">
        <v>144.3858</v>
      </c>
      <c r="D22" s="44">
        <v>85.868</v>
      </c>
      <c r="E22" s="21">
        <f>C22*0.1525+E23</f>
        <v>219.23943450000002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160.774</v>
      </c>
      <c r="C23" s="41">
        <f>C22/1.18</f>
        <v>122.36084745762712</v>
      </c>
      <c r="D23" s="18"/>
      <c r="E23" s="46">
        <v>197.22060000000002</v>
      </c>
      <c r="F23" s="183"/>
      <c r="G23" s="184"/>
      <c r="H23" s="92">
        <f>B23+C23-E23</f>
        <v>85.91424745762711</v>
      </c>
      <c r="I23" s="2"/>
    </row>
    <row r="24" spans="1:9" ht="19.5" customHeight="1">
      <c r="A24" s="105" t="s">
        <v>5</v>
      </c>
      <c r="B24" s="29"/>
      <c r="C24" s="30">
        <f>SUM(C26:C29)</f>
        <v>1647.782</v>
      </c>
      <c r="D24" s="30">
        <f>SUM(D26:D29)</f>
        <v>1648.4789999999998</v>
      </c>
      <c r="E24" s="30">
        <f>SUM(E26:E29)</f>
        <v>1647.782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168.113</v>
      </c>
      <c r="D26" s="45">
        <v>167.737</v>
      </c>
      <c r="E26" s="11">
        <f>C26</f>
        <v>168.113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134.685</v>
      </c>
      <c r="D27" s="45">
        <v>134.499</v>
      </c>
      <c r="E27" s="11">
        <f>C27</f>
        <v>134.685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982.831</v>
      </c>
      <c r="D28" s="65">
        <v>987.719</v>
      </c>
      <c r="E28" s="54">
        <f>C28</f>
        <v>982.831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362.153</v>
      </c>
      <c r="D29" s="65">
        <v>358.524</v>
      </c>
      <c r="E29" s="54">
        <f>C29</f>
        <v>362.153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195.47</v>
      </c>
      <c r="C30" s="71">
        <f>C24+C15</f>
        <v>2782.60956</v>
      </c>
      <c r="D30" s="69">
        <f>D24+D15</f>
        <v>2614.0289999999995</v>
      </c>
      <c r="E30" s="69">
        <f>E24+E15</f>
        <v>2914.4352266288133</v>
      </c>
      <c r="F30" s="142">
        <v>14.391</v>
      </c>
      <c r="G30" s="143"/>
      <c r="H30" s="70">
        <f>H21+H23</f>
        <v>63.59624745762713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6.03</v>
      </c>
      <c r="G38" s="74">
        <v>6.63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0.29</v>
      </c>
      <c r="G39" s="74">
        <v>0.32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2.51</v>
      </c>
      <c r="G42" s="47">
        <v>2.76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5.91</v>
      </c>
      <c r="G43" s="47">
        <v>6.96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4.65</v>
      </c>
      <c r="G46" s="49">
        <v>4.65</v>
      </c>
      <c r="H46" s="116">
        <f>E20</f>
        <v>333.6017921288135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219.23943450000002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219.23943450000002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25</v>
      </c>
      <c r="G55" s="80"/>
      <c r="H55" s="108">
        <v>2.304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2</v>
      </c>
      <c r="G56" s="215"/>
      <c r="H56" s="216">
        <v>0.381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1</v>
      </c>
      <c r="G57" s="215"/>
      <c r="H57" s="216">
        <v>0.281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83</v>
      </c>
      <c r="F58" s="214">
        <v>1</v>
      </c>
      <c r="G58" s="215"/>
      <c r="H58" s="216">
        <v>1.076</v>
      </c>
    </row>
    <row r="59" spans="1:8" ht="10.5" customHeight="1">
      <c r="A59" s="213" t="s">
        <v>84</v>
      </c>
      <c r="B59" s="78"/>
      <c r="C59" s="79"/>
      <c r="D59" s="61" t="s">
        <v>85</v>
      </c>
      <c r="E59" s="61" t="s">
        <v>83</v>
      </c>
      <c r="F59" s="214">
        <v>2</v>
      </c>
      <c r="G59" s="215"/>
      <c r="H59" s="216">
        <v>0.55</v>
      </c>
    </row>
    <row r="60" spans="1:8" ht="10.5" customHeight="1">
      <c r="A60" s="213" t="s">
        <v>86</v>
      </c>
      <c r="B60" s="78"/>
      <c r="C60" s="79"/>
      <c r="D60" s="61" t="s">
        <v>87</v>
      </c>
      <c r="E60" s="61" t="s">
        <v>83</v>
      </c>
      <c r="F60" s="214">
        <v>4</v>
      </c>
      <c r="G60" s="215"/>
      <c r="H60" s="216">
        <v>1.756</v>
      </c>
    </row>
    <row r="61" spans="1:8" ht="10.5" customHeight="1">
      <c r="A61" s="213" t="s">
        <v>88</v>
      </c>
      <c r="B61" s="78"/>
      <c r="C61" s="79"/>
      <c r="D61" s="61" t="s">
        <v>87</v>
      </c>
      <c r="E61" s="61" t="s">
        <v>89</v>
      </c>
      <c r="F61" s="214">
        <v>19.67</v>
      </c>
      <c r="G61" s="215"/>
      <c r="H61" s="216">
        <v>12.593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92</v>
      </c>
      <c r="F62" s="214">
        <v>1</v>
      </c>
      <c r="G62" s="215"/>
      <c r="H62" s="216">
        <v>0.054</v>
      </c>
    </row>
    <row r="63" spans="1:8" ht="10.5" customHeight="1">
      <c r="A63" s="213" t="s">
        <v>90</v>
      </c>
      <c r="B63" s="78"/>
      <c r="C63" s="79"/>
      <c r="D63" s="61" t="s">
        <v>82</v>
      </c>
      <c r="E63" s="61" t="s">
        <v>92</v>
      </c>
      <c r="F63" s="214">
        <v>1</v>
      </c>
      <c r="G63" s="215"/>
      <c r="H63" s="216">
        <v>0.071</v>
      </c>
    </row>
    <row r="64" spans="1:8" ht="10.5" customHeight="1">
      <c r="A64" s="213" t="s">
        <v>93</v>
      </c>
      <c r="B64" s="78"/>
      <c r="C64" s="79"/>
      <c r="D64" s="61" t="s">
        <v>85</v>
      </c>
      <c r="E64" s="61" t="s">
        <v>92</v>
      </c>
      <c r="F64" s="214">
        <v>6</v>
      </c>
      <c r="G64" s="215"/>
      <c r="H64" s="216">
        <v>11.951</v>
      </c>
    </row>
    <row r="65" spans="1:8" ht="10.5" customHeight="1">
      <c r="A65" s="213" t="s">
        <v>94</v>
      </c>
      <c r="B65" s="78"/>
      <c r="C65" s="79"/>
      <c r="D65" s="61" t="s">
        <v>95</v>
      </c>
      <c r="E65" s="61" t="s">
        <v>89</v>
      </c>
      <c r="F65" s="214">
        <v>20.7</v>
      </c>
      <c r="G65" s="215"/>
      <c r="H65" s="216">
        <v>14.076</v>
      </c>
    </row>
    <row r="66" spans="1:8" ht="10.5" customHeight="1">
      <c r="A66" s="213" t="s">
        <v>96</v>
      </c>
      <c r="B66" s="78"/>
      <c r="C66" s="79"/>
      <c r="D66" s="61" t="s">
        <v>97</v>
      </c>
      <c r="E66" s="61" t="s">
        <v>83</v>
      </c>
      <c r="F66" s="214">
        <v>85</v>
      </c>
      <c r="G66" s="215"/>
      <c r="H66" s="216">
        <v>90.895</v>
      </c>
    </row>
    <row r="67" spans="1:8" ht="10.5" customHeight="1">
      <c r="A67" s="213" t="s">
        <v>98</v>
      </c>
      <c r="B67" s="78"/>
      <c r="C67" s="79"/>
      <c r="D67" s="61" t="s">
        <v>82</v>
      </c>
      <c r="E67" s="61" t="s">
        <v>83</v>
      </c>
      <c r="F67" s="214">
        <v>66</v>
      </c>
      <c r="G67" s="215"/>
      <c r="H67" s="216">
        <v>61.02</v>
      </c>
    </row>
    <row r="68" spans="1:8" ht="10.5" customHeight="1">
      <c r="A68" s="213" t="s">
        <v>99</v>
      </c>
      <c r="B68" s="78"/>
      <c r="C68" s="79"/>
      <c r="D68" s="61" t="s">
        <v>74</v>
      </c>
      <c r="E68" s="61" t="s">
        <v>83</v>
      </c>
      <c r="F68" s="214">
        <v>85</v>
      </c>
      <c r="G68" s="215"/>
      <c r="H68" s="216">
        <v>70.935</v>
      </c>
    </row>
    <row r="69" spans="1:8" ht="10.5" customHeight="1">
      <c r="A69" s="213" t="s">
        <v>100</v>
      </c>
      <c r="B69" s="78"/>
      <c r="C69" s="79"/>
      <c r="D69" s="61" t="s">
        <v>82</v>
      </c>
      <c r="E69" s="61" t="s">
        <v>83</v>
      </c>
      <c r="F69" s="214">
        <v>13</v>
      </c>
      <c r="G69" s="215"/>
      <c r="H69" s="216">
        <v>11.458</v>
      </c>
    </row>
    <row r="70" spans="1:8" ht="10.5" customHeight="1">
      <c r="A70" s="213" t="s">
        <v>101</v>
      </c>
      <c r="B70" s="78"/>
      <c r="C70" s="79"/>
      <c r="D70" s="61" t="s">
        <v>77</v>
      </c>
      <c r="E70" s="61" t="s">
        <v>78</v>
      </c>
      <c r="F70" s="214">
        <v>1</v>
      </c>
      <c r="G70" s="215"/>
      <c r="H70" s="216">
        <v>12.045</v>
      </c>
    </row>
    <row r="71" spans="1:8" ht="9.75" customHeight="1">
      <c r="A71" s="160" t="s">
        <v>56</v>
      </c>
      <c r="B71" s="161"/>
      <c r="C71" s="162"/>
      <c r="D71" s="62"/>
      <c r="E71" s="62"/>
      <c r="F71" s="140"/>
      <c r="G71" s="141"/>
      <c r="H71" s="109">
        <f>SUM(H55:H70)</f>
        <v>291.446</v>
      </c>
    </row>
    <row r="72" spans="1:8" ht="37.5" customHeight="1" thickBot="1">
      <c r="A72" s="185" t="s">
        <v>65</v>
      </c>
      <c r="B72" s="185"/>
      <c r="C72" s="185"/>
      <c r="D72" s="185"/>
      <c r="E72" s="185"/>
      <c r="F72" s="185"/>
      <c r="G72" s="185"/>
      <c r="H72" s="185"/>
    </row>
    <row r="73" spans="1:8" ht="27.75" customHeight="1" thickBot="1">
      <c r="A73" s="134" t="s">
        <v>45</v>
      </c>
      <c r="B73" s="135"/>
      <c r="C73" s="144"/>
      <c r="D73" s="58" t="s">
        <v>44</v>
      </c>
      <c r="E73" s="59" t="s">
        <v>52</v>
      </c>
      <c r="F73" s="204" t="s">
        <v>43</v>
      </c>
      <c r="G73" s="144"/>
      <c r="H73" s="60" t="s">
        <v>53</v>
      </c>
    </row>
    <row r="74" spans="1:8" ht="10.5" customHeight="1">
      <c r="A74" s="110" t="s">
        <v>102</v>
      </c>
      <c r="B74" s="78"/>
      <c r="C74" s="79"/>
      <c r="D74" s="61" t="s">
        <v>95</v>
      </c>
      <c r="E74" s="61" t="s">
        <v>83</v>
      </c>
      <c r="F74" s="81">
        <v>1</v>
      </c>
      <c r="G74" s="80"/>
      <c r="H74" s="108">
        <v>8.47458</v>
      </c>
    </row>
    <row r="75" spans="1:8" ht="10.5" customHeight="1">
      <c r="A75" s="213" t="s">
        <v>103</v>
      </c>
      <c r="B75" s="78"/>
      <c r="C75" s="79"/>
      <c r="D75" s="61" t="s">
        <v>74</v>
      </c>
      <c r="E75" s="61" t="s">
        <v>78</v>
      </c>
      <c r="F75" s="214">
        <v>1</v>
      </c>
      <c r="G75" s="215"/>
      <c r="H75" s="216">
        <v>188.746</v>
      </c>
    </row>
    <row r="76" spans="1:8" ht="9.75" customHeight="1">
      <c r="A76" s="160" t="s">
        <v>56</v>
      </c>
      <c r="B76" s="161"/>
      <c r="C76" s="162"/>
      <c r="D76" s="62"/>
      <c r="E76" s="62"/>
      <c r="F76" s="140"/>
      <c r="G76" s="141"/>
      <c r="H76" s="109">
        <f>SUM(H74:H75)</f>
        <v>197.22058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6:C76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6:G76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2014-03-12T04:29:04Z</dcterms:modified>
  <cp:category/>
  <cp:version/>
  <cp:contentType/>
  <cp:contentStatus/>
</cp:coreProperties>
</file>