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<sst xmlns="http://schemas.openxmlformats.org/spreadsheetml/2006/main" count="97" uniqueCount="85">
  <si>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</si>
  <si>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</si>
  <si>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</si>
  <si>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</si>
  <si>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</si>
  <si>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</si>
  <si>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</si>
  <si>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</si>
  <si>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</si>
  <si>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</si>
  <si>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</si>
  <si>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</si>
  <si>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</si>
  <si>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</si>
  <si>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</si>
  <si>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</si>
  <si>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</si>
  <si>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</si>
  <si>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</si>
  <si>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</si>
  <si>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</si>
  <si>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</si>
  <si>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</si>
  <si>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</si>
  <si>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</si>
  <si>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</si>
  <si>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</si>
  <si>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</si>
  <si>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</si>
  <si>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</si>
  <si>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</si>
  <si>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</si>
  <si>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</si>
  <si>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</si>
  <si>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</si>
  <si>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</si>
  <si>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</si>
  <si>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</si>
  <si>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</si>
  <si>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</si>
  <si>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</si>
  <si>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</si>
  <si>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</si>
  <si>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</si>
  <si>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</si>
  <si>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</si>
  <si>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</si>
  <si>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</si>
  <si>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</si>
  <si>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</si>
  <si>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</si>
  <si>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</si>
  <si>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</si>
  <si>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</si>
  <si>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</si>
  <si>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</si>
  <si>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</si>
  <si>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</si>
  <si>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</si>
  <si>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</si>
  <si>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</si>
  <si>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</si>
  <si>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</si>
  <si>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</si>
  <si>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</si>
  <si>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</si>
  <si>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</si>
  <si>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</si>
  <si>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</si>
  <si>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</si>
  <si>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</si>
  <si>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</si>
  <si>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БЕРЕЗИНА д 35</t>
  </si>
  <si>
    <t>Ремонт д/х и в/к (1 оголовок)</t>
  </si>
  <si>
    <t>Октябрь</t>
  </si>
  <si>
    <t xml:space="preserve">шт        </t>
  </si>
  <si>
    <t>Замена светильников (1 п.)</t>
  </si>
  <si>
    <t>Декабрь</t>
  </si>
  <si>
    <t>Установка малых форм (песочница)</t>
  </si>
  <si>
    <t>Июнь</t>
  </si>
  <si>
    <t>Электромонтажные работы (кв.5-отыскан.неисправн.)</t>
  </si>
  <si>
    <t>Май</t>
  </si>
  <si>
    <t>Очистка кровли (от снега и наледи)</t>
  </si>
  <si>
    <t>Январь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</si>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</sst>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864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193.571</v>
      </c>
      <c r="D15" s="27">
        <f>D16+D22</f>
        <v>210.436</v>
      </c>
      <c r="E15" s="27">
        <f>E16+E22</f>
        <v>150.10610292372883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168.947</v>
      </c>
      <c r="D16" s="43">
        <v>183.614</v>
      </c>
      <c r="E16" s="17">
        <f>C16*0.1525+E19+E21</f>
        <v>146.35094292372884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112.031</v>
      </c>
      <c r="D18" s="54"/>
      <c r="E18" s="52">
        <f>C18</f>
        <v>112.031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94.94152542372882</v>
      </c>
      <c r="D19" s="17"/>
      <c r="E19" s="17">
        <f>C19</f>
        <v>94.94152542372882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56.916</v>
      </c>
      <c r="D20" s="19"/>
      <c r="E20" s="83">
        <f>E16-E18</f>
        <v>34.31994292372883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-28.259</v>
      </c>
      <c r="C21" s="18">
        <f>C20/1.18</f>
        <v>48.23389830508474</v>
      </c>
      <c r="D21" s="18"/>
      <c r="E21" s="46">
        <v>25.645</v>
      </c>
      <c r="F21" s="183"/>
      <c r="G21" s="184"/>
      <c r="H21" s="92">
        <f>B21+C21-E21</f>
        <v>-5.670101694915257</v>
      </c>
      <c r="I21" s="2"/>
    </row>
    <row r="22" spans="1:9" ht="15" customHeight="1">
      <c r="A22" s="104" t="s">
        <v>4</v>
      </c>
      <c r="B22" s="57"/>
      <c r="C22" s="42">
        <v>24.624</v>
      </c>
      <c r="D22" s="44">
        <v>26.822</v>
      </c>
      <c r="E22" s="21">
        <f>C22*0.1525+E23</f>
        <v>3.7551599999999996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-224.766</v>
      </c>
      <c r="C23" s="41">
        <f>C22/1.18</f>
        <v>20.867796610169492</v>
      </c>
      <c r="D23" s="18"/>
      <c r="E23" s="46">
        <v>0</v>
      </c>
      <c r="F23" s="183"/>
      <c r="G23" s="184"/>
      <c r="H23" s="92">
        <f>B23+C23-E23</f>
        <v>-203.89820338983048</v>
      </c>
      <c r="I23" s="2"/>
    </row>
    <row r="24" spans="1:9" ht="19.5" customHeight="1">
      <c r="A24" s="105" t="s">
        <v>5</v>
      </c>
      <c r="B24" s="29"/>
      <c r="C24" s="30">
        <f>SUM(C26:C29)</f>
        <v>83.426</v>
      </c>
      <c r="D24" s="30">
        <f>SUM(D26:D29)</f>
        <v>65.187</v>
      </c>
      <c r="E24" s="30">
        <f>SUM(E26:E29)</f>
        <v>83.426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37.423</v>
      </c>
      <c r="D26" s="45">
        <v>29.243</v>
      </c>
      <c r="E26" s="11">
        <f>C26</f>
        <v>37.423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46.003</v>
      </c>
      <c r="D27" s="45">
        <v>35.944</v>
      </c>
      <c r="E27" s="11">
        <f>C27</f>
        <v>46.003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-253.02499999999998</v>
      </c>
      <c r="C30" s="71">
        <f>C24+C15</f>
        <v>276.997</v>
      </c>
      <c r="D30" s="69">
        <f>D24+D15</f>
        <v>275.623</v>
      </c>
      <c r="E30" s="69">
        <f>E24+E15</f>
        <v>233.53210292372881</v>
      </c>
      <c r="F30" s="142">
        <v>69.354</v>
      </c>
      <c r="G30" s="143"/>
      <c r="H30" s="70">
        <f>H21+H23</f>
        <v>-209.56830508474573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34.31994292372883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3.7551599999999996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3.7551599999999996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19.592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</v>
      </c>
      <c r="G56" s="215"/>
      <c r="H56" s="216">
        <v>0.145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75</v>
      </c>
      <c r="F57" s="214">
        <v>1</v>
      </c>
      <c r="G57" s="215"/>
      <c r="H57" s="216">
        <v>1.588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75</v>
      </c>
      <c r="F58" s="214">
        <v>1</v>
      </c>
      <c r="G58" s="215"/>
      <c r="H58" s="216">
        <v>1.82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84</v>
      </c>
      <c r="F59" s="214">
        <v>67</v>
      </c>
      <c r="G59" s="215"/>
      <c r="H59" s="216">
        <v>2.5</v>
      </c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SUM(H55:H59)</f>
        <v>25.645</v>
      </c>
    </row>
    <row r="61" spans="1:8" ht="37.5" customHeight="1" thickBot="1">
      <c r="A61" s="185" t="s">
        <v>65</v>
      </c>
      <c r="B61" s="185"/>
      <c r="C61" s="185"/>
      <c r="D61" s="185"/>
      <c r="E61" s="185"/>
      <c r="F61" s="185"/>
      <c r="G61" s="185"/>
      <c r="H61" s="185"/>
    </row>
    <row r="62" spans="1:8" ht="27.75" customHeight="1" thickBot="1">
      <c r="A62" s="134" t="s">
        <v>45</v>
      </c>
      <c r="B62" s="135"/>
      <c r="C62" s="144"/>
      <c r="D62" s="58" t="s">
        <v>44</v>
      </c>
      <c r="E62" s="59" t="s">
        <v>52</v>
      </c>
      <c r="F62" s="204" t="s">
        <v>43</v>
      </c>
      <c r="G62" s="144"/>
      <c r="H62" s="60" t="s">
        <v>53</v>
      </c>
    </row>
    <row r="63" spans="1:8" ht="10.5" customHeight="1">
      <c r="A63" s="110"/>
      <c r="B63" s="78"/>
      <c r="C63" s="79"/>
      <c r="D63" s="61"/>
      <c r="E63" s="61"/>
      <c r="F63" s="81"/>
      <c r="G63" s="80"/>
      <c r="H63" s="108"/>
    </row>
    <row r="64" spans="1:8" ht="9.75" customHeight="1">
      <c r="A64" s="160" t="s">
        <v>56</v>
      </c>
      <c r="B64" s="161"/>
      <c r="C64" s="162"/>
      <c r="D64" s="62"/>
      <c r="E64" s="62"/>
      <c r="F64" s="140"/>
      <c r="G64" s="141"/>
      <c r="H64" s="109">
        <f>SUM(H63:H63)</f>
        <v>0</v>
      </c>
    </row>
  </sheetData>
  <mergeCells count="67">
    <mergeCell ref="F22:G22"/>
    <mergeCell ref="A43:C43"/>
    <mergeCell ref="F62:G62"/>
    <mergeCell ref="F16:G16"/>
    <mergeCell ref="D36:E36"/>
    <mergeCell ref="F54:G54"/>
    <mergeCell ref="F18:G18"/>
    <mergeCell ref="F19:G19"/>
    <mergeCell ref="F20:G20"/>
    <mergeCell ref="F23:G23"/>
    <mergeCell ref="F21:G21"/>
    <mergeCell ref="A60:C60"/>
    <mergeCell ref="A61:H6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4:C64"/>
    <mergeCell ref="D41:E41"/>
    <mergeCell ref="D43:E43"/>
    <mergeCell ref="D42:E42"/>
    <mergeCell ref="D44:E44"/>
    <mergeCell ref="A44:C44"/>
    <mergeCell ref="A45:C45"/>
    <mergeCell ref="D45:E45"/>
    <mergeCell ref="A62:C6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4:G64"/>
    <mergeCell ref="F30:G30"/>
    <mergeCell ref="F60:G6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2014-03-12T04:28:12Z</dcterms:modified>
  <cp:category/>
  <cp:version/>
  <cp:contentType/>
  <cp:contentStatus/>
</cp:coreProperties>
</file>