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<sst xmlns="http://schemas.openxmlformats.org/spreadsheetml/2006/main" count="130" uniqueCount="103">
  <si>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</si>
  <si>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</si>
  <si>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</si>
  <si>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</si>
  <si>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</si>
  <si>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</si>
  <si>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</si>
  <si>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</si>
  <si>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</si>
  <si>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</si>
  <si>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</si>
  <si>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</si>
  <si>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</si>
  <si>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</si>
  <si>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</si>
  <si>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</si>
  <si>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</si>
  <si>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</si>
  <si>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</si>
  <si>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</si>
  <si>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</si>
  <si>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</si>
  <si>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</si>
  <si>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</si>
  <si>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</si>
  <si>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</si>
  <si>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</si>
  <si>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</si>
  <si>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</si>
  <si>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</si>
  <si>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</si>
  <si>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</si>
  <si>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</si>
  <si>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</si>
  <si>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</si>
  <si>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</si>
  <si>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</si>
  <si>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</si>
  <si>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</si>
  <si>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</si>
  <si>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</si>
  <si>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</si>
  <si>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</si>
  <si>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</si>
  <si>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</si>
  <si>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</si>
  <si>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</si>
  <si>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</si>
  <si>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</si>
  <si>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</si>
  <si>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</si>
  <si>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</si>
  <si>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</si>
  <si>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</si>
  <si>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</si>
  <si>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</si>
  <si>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</si>
  <si>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</si>
  <si>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</si>
  <si>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</si>
  <si>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</si>
  <si>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</si>
  <si>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</si>
  <si>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</si>
  <si>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</si>
  <si>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</si>
  <si>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</si>
  <si>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</si>
  <si>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</si>
  <si>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</si>
  <si>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</si>
  <si>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</si>
  <si>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50 ЛЕТ ВЛКСМ д 28 корп 2  </t>
  </si>
  <si>
    <t>Замена вентилей (кв.114-мат.зак.)</t>
  </si>
  <si>
    <t>Январь</t>
  </si>
  <si>
    <t xml:space="preserve">шт.       </t>
  </si>
  <si>
    <t>Прочие общестроительные работы (почт.ящики+рем.двери-1,2 под.м/камеры)</t>
  </si>
  <si>
    <t xml:space="preserve">шт        </t>
  </si>
  <si>
    <t>Изоляция трубопровода (+в/ст.трубы-5,4м/п)</t>
  </si>
  <si>
    <t xml:space="preserve">м2        </t>
  </si>
  <si>
    <t>Ремонт щитов (кв.14)</t>
  </si>
  <si>
    <t>Замена вентилей (кв.24)</t>
  </si>
  <si>
    <t>Февраль</t>
  </si>
  <si>
    <t>Ремонт отопления (сгон,к/гайка)</t>
  </si>
  <si>
    <t>Март</t>
  </si>
  <si>
    <t>Ремонт электропроводки (+свет.,выкл.,автомат,патрон)</t>
  </si>
  <si>
    <t xml:space="preserve">м.        </t>
  </si>
  <si>
    <t>Ремонт ЦО (кв.35,39)</t>
  </si>
  <si>
    <t>Апрель</t>
  </si>
  <si>
    <t xml:space="preserve">м         </t>
  </si>
  <si>
    <t>Замена светильников ()</t>
  </si>
  <si>
    <t>Сентябрь</t>
  </si>
  <si>
    <t>Ремонт ЦО (ст.кв.114)</t>
  </si>
  <si>
    <t>Октябрь</t>
  </si>
  <si>
    <t>Изоляция трубопровода (узел управл.ц/о-7,6м2,ГВС-6,5м2,ХВС-4,8м2.)</t>
  </si>
  <si>
    <t>Ремонт канализации, ЦО (кв.112,45,2,81)</t>
  </si>
  <si>
    <t>Ноябрь</t>
  </si>
  <si>
    <t>Утепление перекрытия (над кв.89)</t>
  </si>
  <si>
    <t>Ремонт щитов (кв.68)</t>
  </si>
  <si>
    <t>Ремонт канализации (кв.23,78,81)</t>
  </si>
  <si>
    <t>Декабрь</t>
  </si>
  <si>
    <t>Установка узлов учета отопления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</si>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</sst>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5932.2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289.9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1438.314</v>
      </c>
      <c r="D15" s="27">
        <f>D16+D22</f>
        <v>1501.937</v>
      </c>
      <c r="E15" s="27">
        <f>E16+E22</f>
        <v>1241.5855290677969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1295.949</v>
      </c>
      <c r="D16" s="43">
        <v>1359.088</v>
      </c>
      <c r="E16" s="17">
        <f>C16*0.1525+E19+E21</f>
        <v>1042.6438665677967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927.2070000000001</v>
      </c>
      <c r="D18" s="54"/>
      <c r="E18" s="52">
        <f>C18</f>
        <v>927.2070000000001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785.7686440677967</v>
      </c>
      <c r="D19" s="17"/>
      <c r="E19" s="17">
        <f>C19</f>
        <v>785.7686440677967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368.742</v>
      </c>
      <c r="D20" s="19"/>
      <c r="E20" s="83">
        <f>E16-E18</f>
        <v>115.43686656779664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-469.906</v>
      </c>
      <c r="C21" s="18">
        <f>C20/1.18</f>
        <v>312.49322033898306</v>
      </c>
      <c r="D21" s="18"/>
      <c r="E21" s="46">
        <v>59.243</v>
      </c>
      <c r="F21" s="183"/>
      <c r="G21" s="184"/>
      <c r="H21" s="92">
        <f>B21+C21-E21</f>
        <v>-216.65577966101694</v>
      </c>
      <c r="I21" s="2"/>
    </row>
    <row r="22" spans="1:9" ht="15" customHeight="1">
      <c r="A22" s="104" t="s">
        <v>4</v>
      </c>
      <c r="B22" s="57"/>
      <c r="C22" s="42">
        <v>142.365</v>
      </c>
      <c r="D22" s="44">
        <v>142.849</v>
      </c>
      <c r="E22" s="21">
        <f>C22*0.1525+E23</f>
        <v>198.9416625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297.567</v>
      </c>
      <c r="C23" s="41">
        <f>C22/1.18</f>
        <v>120.64830508474577</v>
      </c>
      <c r="D23" s="18"/>
      <c r="E23" s="46">
        <v>177.231</v>
      </c>
      <c r="F23" s="183"/>
      <c r="G23" s="184"/>
      <c r="H23" s="92">
        <f>B23+C23-E23</f>
        <v>240.98430508474576</v>
      </c>
      <c r="I23" s="2"/>
    </row>
    <row r="24" spans="1:9" ht="19.5" customHeight="1">
      <c r="A24" s="105" t="s">
        <v>5</v>
      </c>
      <c r="B24" s="29"/>
      <c r="C24" s="30">
        <f>SUM(C26:C29)</f>
        <v>3435.432</v>
      </c>
      <c r="D24" s="30">
        <f>SUM(D26:D29)</f>
        <v>3569.105</v>
      </c>
      <c r="E24" s="30">
        <f>SUM(E26:E29)</f>
        <v>3435.432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356.807</v>
      </c>
      <c r="D26" s="45">
        <v>363.291</v>
      </c>
      <c r="E26" s="11">
        <f>C26</f>
        <v>356.807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284.009</v>
      </c>
      <c r="D27" s="45">
        <v>286.707</v>
      </c>
      <c r="E27" s="11">
        <f>C27</f>
        <v>284.009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2015.329</v>
      </c>
      <c r="D28" s="65">
        <v>2105.207</v>
      </c>
      <c r="E28" s="54">
        <f>C28</f>
        <v>2015.329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779.287</v>
      </c>
      <c r="D29" s="65">
        <v>813.9</v>
      </c>
      <c r="E29" s="54">
        <f>C29</f>
        <v>779.287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-172.339</v>
      </c>
      <c r="C30" s="71">
        <f>C24+C15</f>
        <v>4873.746</v>
      </c>
      <c r="D30" s="69">
        <f>D24+D15</f>
        <v>5071.0419999999995</v>
      </c>
      <c r="E30" s="69">
        <f>E24+E15</f>
        <v>4677.017529067796</v>
      </c>
      <c r="F30" s="142">
        <v>288.392</v>
      </c>
      <c r="G30" s="143"/>
      <c r="H30" s="70">
        <f>H21+H23</f>
        <v>24.32852542372882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17.345</v>
      </c>
      <c r="G34" s="39">
        <v>19.07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1.86</v>
      </c>
      <c r="G42" s="47">
        <v>2.05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12.185</v>
      </c>
      <c r="G45" s="64">
        <f>SUM(G35:G44)</f>
        <v>13.87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5.16</v>
      </c>
      <c r="G46" s="49">
        <v>5.2</v>
      </c>
      <c r="H46" s="116">
        <f>E20</f>
        <v>115.43686656779664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198.9416625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198.9416625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0.177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77</v>
      </c>
      <c r="F56" s="214">
        <v>3</v>
      </c>
      <c r="G56" s="215"/>
      <c r="H56" s="216">
        <v>19.162</v>
      </c>
    </row>
    <row r="57" spans="1:8" ht="10.5" customHeight="1">
      <c r="A57" s="213" t="s">
        <v>78</v>
      </c>
      <c r="B57" s="78"/>
      <c r="C57" s="79"/>
      <c r="D57" s="61" t="s">
        <v>74</v>
      </c>
      <c r="E57" s="61" t="s">
        <v>79</v>
      </c>
      <c r="F57" s="214">
        <v>18</v>
      </c>
      <c r="G57" s="215"/>
      <c r="H57" s="216">
        <v>12.695</v>
      </c>
    </row>
    <row r="58" spans="1:8" ht="10.5" customHeight="1">
      <c r="A58" s="213" t="s">
        <v>80</v>
      </c>
      <c r="B58" s="78"/>
      <c r="C58" s="79"/>
      <c r="D58" s="61" t="s">
        <v>74</v>
      </c>
      <c r="E58" s="61" t="s">
        <v>77</v>
      </c>
      <c r="F58" s="214">
        <v>1</v>
      </c>
      <c r="G58" s="215"/>
      <c r="H58" s="216">
        <v>0.704</v>
      </c>
    </row>
    <row r="59" spans="1:8" ht="10.5" customHeight="1">
      <c r="A59" s="213" t="s">
        <v>81</v>
      </c>
      <c r="B59" s="78"/>
      <c r="C59" s="79"/>
      <c r="D59" s="61" t="s">
        <v>82</v>
      </c>
      <c r="E59" s="61" t="s">
        <v>75</v>
      </c>
      <c r="F59" s="214">
        <v>1</v>
      </c>
      <c r="G59" s="215"/>
      <c r="H59" s="216">
        <v>0.32</v>
      </c>
    </row>
    <row r="60" spans="1:8" ht="10.5" customHeight="1">
      <c r="A60" s="213" t="s">
        <v>83</v>
      </c>
      <c r="B60" s="78"/>
      <c r="C60" s="79"/>
      <c r="D60" s="61" t="s">
        <v>84</v>
      </c>
      <c r="E60" s="61" t="s">
        <v>77</v>
      </c>
      <c r="F60" s="214">
        <v>4</v>
      </c>
      <c r="G60" s="215"/>
      <c r="H60" s="216">
        <v>0.304</v>
      </c>
    </row>
    <row r="61" spans="1:8" ht="10.5" customHeight="1">
      <c r="A61" s="213" t="s">
        <v>85</v>
      </c>
      <c r="B61" s="78"/>
      <c r="C61" s="79"/>
      <c r="D61" s="61" t="s">
        <v>84</v>
      </c>
      <c r="E61" s="61" t="s">
        <v>86</v>
      </c>
      <c r="F61" s="214">
        <v>8</v>
      </c>
      <c r="G61" s="215"/>
      <c r="H61" s="216">
        <v>1.374</v>
      </c>
    </row>
    <row r="62" spans="1:8" ht="10.5" customHeight="1">
      <c r="A62" s="213" t="s">
        <v>87</v>
      </c>
      <c r="B62" s="78"/>
      <c r="C62" s="79"/>
      <c r="D62" s="61" t="s">
        <v>88</v>
      </c>
      <c r="E62" s="61" t="s">
        <v>89</v>
      </c>
      <c r="F62" s="214">
        <v>4</v>
      </c>
      <c r="G62" s="215"/>
      <c r="H62" s="216">
        <v>2.118</v>
      </c>
    </row>
    <row r="63" spans="1:8" ht="10.5" customHeight="1">
      <c r="A63" s="213" t="s">
        <v>90</v>
      </c>
      <c r="B63" s="78"/>
      <c r="C63" s="79"/>
      <c r="D63" s="61" t="s">
        <v>91</v>
      </c>
      <c r="E63" s="61" t="s">
        <v>77</v>
      </c>
      <c r="F63" s="214">
        <v>1</v>
      </c>
      <c r="G63" s="215"/>
      <c r="H63" s="216">
        <v>0.325</v>
      </c>
    </row>
    <row r="64" spans="1:8" ht="10.5" customHeight="1">
      <c r="A64" s="213" t="s">
        <v>92</v>
      </c>
      <c r="B64" s="78"/>
      <c r="C64" s="79"/>
      <c r="D64" s="61" t="s">
        <v>93</v>
      </c>
      <c r="E64" s="61" t="s">
        <v>89</v>
      </c>
      <c r="F64" s="214">
        <v>5</v>
      </c>
      <c r="G64" s="215"/>
      <c r="H64" s="216">
        <v>1.8</v>
      </c>
    </row>
    <row r="65" spans="1:8" ht="10.5" customHeight="1">
      <c r="A65" s="213" t="s">
        <v>94</v>
      </c>
      <c r="B65" s="78"/>
      <c r="C65" s="79"/>
      <c r="D65" s="61" t="s">
        <v>93</v>
      </c>
      <c r="E65" s="61" t="s">
        <v>79</v>
      </c>
      <c r="F65" s="214">
        <v>18.9</v>
      </c>
      <c r="G65" s="215"/>
      <c r="H65" s="216">
        <v>5.547</v>
      </c>
    </row>
    <row r="66" spans="1:8" ht="10.5" customHeight="1">
      <c r="A66" s="213" t="s">
        <v>95</v>
      </c>
      <c r="B66" s="78"/>
      <c r="C66" s="79"/>
      <c r="D66" s="61" t="s">
        <v>96</v>
      </c>
      <c r="E66" s="61" t="s">
        <v>89</v>
      </c>
      <c r="F66" s="214">
        <v>7.45</v>
      </c>
      <c r="G66" s="215"/>
      <c r="H66" s="216">
        <v>6.631</v>
      </c>
    </row>
    <row r="67" spans="1:8" ht="10.5" customHeight="1">
      <c r="A67" s="213" t="s">
        <v>97</v>
      </c>
      <c r="B67" s="78"/>
      <c r="C67" s="79"/>
      <c r="D67" s="61" t="s">
        <v>96</v>
      </c>
      <c r="E67" s="61" t="s">
        <v>79</v>
      </c>
      <c r="F67" s="214">
        <v>9</v>
      </c>
      <c r="G67" s="215"/>
      <c r="H67" s="216">
        <v>3.21</v>
      </c>
    </row>
    <row r="68" spans="1:8" ht="10.5" customHeight="1">
      <c r="A68" s="213" t="s">
        <v>98</v>
      </c>
      <c r="B68" s="78"/>
      <c r="C68" s="79"/>
      <c r="D68" s="61" t="s">
        <v>96</v>
      </c>
      <c r="E68" s="61" t="s">
        <v>77</v>
      </c>
      <c r="F68" s="214">
        <v>1</v>
      </c>
      <c r="G68" s="215"/>
      <c r="H68" s="216">
        <v>0.796</v>
      </c>
    </row>
    <row r="69" spans="1:8" ht="10.5" customHeight="1">
      <c r="A69" s="213" t="s">
        <v>99</v>
      </c>
      <c r="B69" s="78"/>
      <c r="C69" s="79"/>
      <c r="D69" s="61" t="s">
        <v>100</v>
      </c>
      <c r="E69" s="61" t="s">
        <v>89</v>
      </c>
      <c r="F69" s="214">
        <v>8</v>
      </c>
      <c r="G69" s="215"/>
      <c r="H69" s="216">
        <v>4.08</v>
      </c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SUM(H55:H69)</f>
        <v>59.243</v>
      </c>
    </row>
    <row r="71" spans="1:8" ht="37.5" customHeight="1" thickBot="1">
      <c r="A71" s="185" t="s">
        <v>65</v>
      </c>
      <c r="B71" s="185"/>
      <c r="C71" s="185"/>
      <c r="D71" s="185"/>
      <c r="E71" s="185"/>
      <c r="F71" s="185"/>
      <c r="G71" s="185"/>
      <c r="H71" s="185"/>
    </row>
    <row r="72" spans="1:8" ht="27.75" customHeight="1" thickBot="1">
      <c r="A72" s="134" t="s">
        <v>45</v>
      </c>
      <c r="B72" s="135"/>
      <c r="C72" s="144"/>
      <c r="D72" s="58" t="s">
        <v>44</v>
      </c>
      <c r="E72" s="59" t="s">
        <v>52</v>
      </c>
      <c r="F72" s="204" t="s">
        <v>43</v>
      </c>
      <c r="G72" s="144"/>
      <c r="H72" s="60" t="s">
        <v>53</v>
      </c>
    </row>
    <row r="73" spans="1:8" ht="10.5" customHeight="1">
      <c r="A73" s="110" t="s">
        <v>101</v>
      </c>
      <c r="B73" s="78"/>
      <c r="C73" s="79"/>
      <c r="D73" s="61" t="s">
        <v>102</v>
      </c>
      <c r="E73" s="61" t="s">
        <v>75</v>
      </c>
      <c r="F73" s="81">
        <v>1</v>
      </c>
      <c r="G73" s="80"/>
      <c r="H73" s="108">
        <v>177.231</v>
      </c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SUM(H73:H73)</f>
        <v>177.231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2014-03-12T04:27:55Z</dcterms:modified>
  <cp:category/>
  <cp:version/>
  <cp:contentType/>
  <cp:contentStatus/>
</cp:coreProperties>
</file>