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'Лист1'!$A$1:$H$74</definedName>
  </definedNames>
  <calcPr fullCalcOnLoad="1"/>
</workbook>
</file>

<file path=xl/sharedStrings.xml><?xml version="1.0" encoding="utf-8"?>
<sst xmlns="http://schemas.openxmlformats.org/spreadsheetml/2006/main" count="130" uniqueCount="103">
  <si>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</si>
  <si>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</si>
  <si>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</si>
  <si>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</si>
  <si>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</si>
  <si>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</si>
  <si>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</si>
  <si>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</si>
  <si>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</si>
  <si>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</si>
  <si>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</si>
  <si>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</si>
  <si>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</si>
  <si>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</si>
  <si>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</si>
  <si>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</si>
  <si>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</si>
  <si>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</si>
  <si>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</si>
  <si>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</si>
  <si>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</si>
  <si>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</si>
  <si>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</si>
  <si>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</si>
  <si>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</si>
  <si>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</si>
  <si>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</si>
  <si>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</si>
  <si>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</si>
  <si>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</si>
  <si>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</si>
  <si>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</si>
  <si>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</si>
  <si>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</si>
  <si>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</si>
  <si>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</si>
  <si>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</si>
  <si>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</si>
  <si>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</si>
  <si>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</si>
  <si>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</si>
  <si>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</si>
  <si>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</si>
  <si>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</si>
  <si>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</si>
  <si>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</si>
  <si>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</si>
  <si>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</si>
  <si>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</si>
  <si>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</si>
  <si>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</si>
  <si>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</si>
  <si>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</si>
  <si>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</si>
  <si>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</si>
  <si>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</si>
  <si>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</si>
  <si>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</si>
  <si>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</si>
  <si>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</si>
  <si>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</si>
  <si>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</si>
  <si>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</si>
  <si>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</si>
  <si>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</si>
  <si>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</si>
  <si>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</si>
  <si>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</si>
  <si>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</si>
  <si>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</si>
  <si>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</si>
  <si>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</si>
  <si>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9 МАЯ д 14</t>
  </si>
  <si>
    <t>Ремонт электропроводки (+свет.-1шт.,выкл.-2шт.,розет.-2шт.)</t>
  </si>
  <si>
    <t>Июнь</t>
  </si>
  <si>
    <t xml:space="preserve">м.        </t>
  </si>
  <si>
    <t>Замена вентилей (ду=25мм+резьба,сгон,к/гайка-узел управл.)</t>
  </si>
  <si>
    <t>Сентябрь</t>
  </si>
  <si>
    <t xml:space="preserve">шт.       </t>
  </si>
  <si>
    <t>Остекление (3под-д)</t>
  </si>
  <si>
    <t>Январь</t>
  </si>
  <si>
    <t xml:space="preserve">кв. м.    </t>
  </si>
  <si>
    <t>Ремонт металлической кровли (кровля из проф.листа)</t>
  </si>
  <si>
    <t>Февраль</t>
  </si>
  <si>
    <t xml:space="preserve">м2        </t>
  </si>
  <si>
    <t>Замена светильников ()</t>
  </si>
  <si>
    <t>Октябрь</t>
  </si>
  <si>
    <t xml:space="preserve">шт        </t>
  </si>
  <si>
    <t>Замена светильников (5п.)</t>
  </si>
  <si>
    <t>Декабрь</t>
  </si>
  <si>
    <t>Замена эл.лампочек и ЛБ (ДРЛ)</t>
  </si>
  <si>
    <t>Ремонт ЦО (ст.кв.21,24,27,30,33)</t>
  </si>
  <si>
    <t>Ноябрь</t>
  </si>
  <si>
    <t xml:space="preserve">м         </t>
  </si>
  <si>
    <t>Ремонт ЦО (ст.кв.30)</t>
  </si>
  <si>
    <t>Ремонт ЦО (кв.49,97+ рад.отопл.6 секций)</t>
  </si>
  <si>
    <t>Ремонт ЦО (ст.кв.81,84,88)</t>
  </si>
  <si>
    <t>Ремонт ЦО (ст.кв.46)</t>
  </si>
  <si>
    <t>Ремонт ЦО (ст.кв.53,56,59,62,65)</t>
  </si>
  <si>
    <t>Прочие общестроительные работы (доска объявлений)</t>
  </si>
  <si>
    <t>Ремонт отопления.. ()</t>
  </si>
  <si>
    <t>Март</t>
  </si>
  <si>
    <t>Установка узлов учета отопления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</si>
</sst>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1" fillId="2" borderId="29" xfId="0" applyFont="1" applyFill="1" applyBorder="1" applyAlignment="1">
      <alignment horizontal="right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1" xfId="0" applyNumberFormat="1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2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63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0">
      <selection activeCell="F30" sqref="F30:G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1" t="s">
        <v>23</v>
      </c>
      <c r="B1" s="171"/>
      <c r="C1" s="171"/>
      <c r="D1" s="171"/>
      <c r="E1" s="171"/>
      <c r="F1" s="171"/>
      <c r="G1" s="171"/>
      <c r="H1" s="171"/>
    </row>
    <row r="2" spans="1:8" ht="19.5" customHeight="1">
      <c r="A2" s="172" t="s">
        <v>58</v>
      </c>
      <c r="B2" s="172"/>
      <c r="C2" s="173"/>
      <c r="D2" s="173"/>
      <c r="E2" s="173"/>
      <c r="F2" s="173"/>
      <c r="G2" s="173"/>
      <c r="H2" s="173"/>
    </row>
    <row r="3" spans="1:8" ht="19.5" customHeight="1">
      <c r="A3" s="63" t="s">
        <v>59</v>
      </c>
      <c r="B3" s="63"/>
      <c r="C3" s="63"/>
      <c r="D3" s="175" t="s">
        <v>72</v>
      </c>
      <c r="E3" s="175"/>
      <c r="F3" s="175"/>
      <c r="G3" s="175"/>
      <c r="H3" s="175"/>
    </row>
    <row r="4" spans="1:8" ht="19.5" customHeight="1">
      <c r="A4" s="173" t="s">
        <v>66</v>
      </c>
      <c r="B4" s="173"/>
      <c r="C4" s="173"/>
      <c r="D4" s="173"/>
      <c r="E4" s="173"/>
      <c r="F4" s="173"/>
      <c r="G4" s="173"/>
      <c r="H4" s="173"/>
    </row>
    <row r="5" spans="1:8" ht="19.5" customHeight="1">
      <c r="A5" s="174" t="s">
        <v>71</v>
      </c>
      <c r="B5" s="174"/>
      <c r="C5" s="174"/>
      <c r="D5" s="174"/>
      <c r="E5" s="13">
        <v>4612</v>
      </c>
      <c r="F5" s="13" t="s">
        <v>50</v>
      </c>
      <c r="G5" s="13"/>
      <c r="H5" s="13"/>
    </row>
    <row r="6" spans="1:8" ht="19.5" customHeight="1">
      <c r="A6" s="174" t="s">
        <v>22</v>
      </c>
      <c r="B6" s="174"/>
      <c r="C6" s="174"/>
      <c r="D6" s="174"/>
      <c r="E6" s="174"/>
      <c r="F6" s="13">
        <v>207.9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6" t="s">
        <v>0</v>
      </c>
      <c r="B11" s="176"/>
      <c r="C11" s="176"/>
      <c r="D11" s="176"/>
      <c r="E11" s="176"/>
      <c r="F11" s="176"/>
      <c r="G11" s="176"/>
      <c r="H11" s="176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7" t="s">
        <v>8</v>
      </c>
      <c r="G13" s="178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1">
        <v>6</v>
      </c>
      <c r="G14" s="182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1027.134</v>
      </c>
      <c r="D15" s="27">
        <f>D16+D22</f>
        <v>1020.8059999999999</v>
      </c>
      <c r="E15" s="27">
        <f>E16+E22</f>
        <v>972.7749688983051</v>
      </c>
      <c r="F15" s="179"/>
      <c r="G15" s="180"/>
      <c r="H15" s="87"/>
      <c r="I15" s="2"/>
    </row>
    <row r="16" spans="1:9" ht="30.75" customHeight="1">
      <c r="A16" s="98" t="s">
        <v>2</v>
      </c>
      <c r="B16" s="24"/>
      <c r="C16" s="40">
        <v>901.831</v>
      </c>
      <c r="D16" s="43">
        <v>896.973</v>
      </c>
      <c r="E16" s="17">
        <f>C16*0.1525+E19+E21</f>
        <v>778.8862613983051</v>
      </c>
      <c r="F16" s="140"/>
      <c r="G16" s="141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597.991</v>
      </c>
      <c r="D18" s="54"/>
      <c r="E18" s="52">
        <f>C18</f>
        <v>597.991</v>
      </c>
      <c r="F18" s="144"/>
      <c r="G18" s="145"/>
      <c r="H18" s="90"/>
      <c r="I18" s="2"/>
    </row>
    <row r="19" spans="1:9" ht="15" customHeight="1">
      <c r="A19" s="101" t="s">
        <v>25</v>
      </c>
      <c r="B19" s="50"/>
      <c r="C19" s="51">
        <f>C18/1.18</f>
        <v>506.7720338983051</v>
      </c>
      <c r="D19" s="17"/>
      <c r="E19" s="17">
        <f>C19</f>
        <v>506.7720338983051</v>
      </c>
      <c r="F19" s="146"/>
      <c r="G19" s="147"/>
      <c r="H19" s="88"/>
      <c r="I19" s="2"/>
    </row>
    <row r="20" spans="1:9" ht="13.5" customHeight="1">
      <c r="A20" s="102" t="s">
        <v>3</v>
      </c>
      <c r="B20" s="28"/>
      <c r="C20" s="82">
        <v>303.84</v>
      </c>
      <c r="D20" s="19"/>
      <c r="E20" s="83">
        <f>E16-E18</f>
        <v>180.89526139830514</v>
      </c>
      <c r="F20" s="144"/>
      <c r="G20" s="145"/>
      <c r="H20" s="91"/>
      <c r="I20" s="2"/>
    </row>
    <row r="21" spans="1:9" ht="14.25" customHeight="1" thickBot="1">
      <c r="A21" s="103" t="s">
        <v>25</v>
      </c>
      <c r="B21" s="56">
        <v>-146.498</v>
      </c>
      <c r="C21" s="18">
        <f>C20/1.18</f>
        <v>257.49152542372883</v>
      </c>
      <c r="D21" s="18"/>
      <c r="E21" s="46">
        <v>134.585</v>
      </c>
      <c r="F21" s="148"/>
      <c r="G21" s="149"/>
      <c r="H21" s="92">
        <f>B21+C21-E21</f>
        <v>-23.591474576271168</v>
      </c>
      <c r="I21" s="2"/>
    </row>
    <row r="22" spans="1:9" ht="15" customHeight="1">
      <c r="A22" s="104" t="s">
        <v>4</v>
      </c>
      <c r="B22" s="57"/>
      <c r="C22" s="42">
        <v>125.303</v>
      </c>
      <c r="D22" s="44">
        <v>123.833</v>
      </c>
      <c r="E22" s="21">
        <f>C22*0.1525+E23</f>
        <v>193.8887075</v>
      </c>
      <c r="F22" s="133"/>
      <c r="G22" s="134"/>
      <c r="H22" s="93"/>
      <c r="I22" s="2"/>
    </row>
    <row r="23" spans="1:9" ht="15" customHeight="1" thickBot="1">
      <c r="A23" s="103" t="s">
        <v>25</v>
      </c>
      <c r="B23" s="56">
        <v>232.188</v>
      </c>
      <c r="C23" s="41">
        <f>C22/1.18</f>
        <v>106.18898305084745</v>
      </c>
      <c r="D23" s="18"/>
      <c r="E23" s="46">
        <v>174.78</v>
      </c>
      <c r="F23" s="148"/>
      <c r="G23" s="149"/>
      <c r="H23" s="92">
        <f>B23+C23-E23</f>
        <v>163.59698305084746</v>
      </c>
      <c r="I23" s="2"/>
    </row>
    <row r="24" spans="1:9" ht="19.5" customHeight="1">
      <c r="A24" s="105" t="s">
        <v>5</v>
      </c>
      <c r="B24" s="29"/>
      <c r="C24" s="30">
        <f>SUM(C26:C29)</f>
        <v>2018.5449999999998</v>
      </c>
      <c r="D24" s="30">
        <f>SUM(D26:D29)</f>
        <v>2019.1509999999998</v>
      </c>
      <c r="E24" s="30">
        <f>SUM(E26:E29)</f>
        <v>2023.4491199999998</v>
      </c>
      <c r="F24" s="195"/>
      <c r="G24" s="196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199.064</v>
      </c>
      <c r="D26" s="45">
        <v>204.703</v>
      </c>
      <c r="E26" s="11">
        <f>C26</f>
        <v>199.064</v>
      </c>
      <c r="F26" s="197"/>
      <c r="G26" s="198"/>
      <c r="H26" s="94"/>
      <c r="I26" s="2"/>
    </row>
    <row r="27" spans="1:9" ht="19.5" customHeight="1">
      <c r="A27" s="106" t="s">
        <v>32</v>
      </c>
      <c r="B27" s="26"/>
      <c r="C27" s="45">
        <v>252.659</v>
      </c>
      <c r="D27" s="45">
        <v>259.233</v>
      </c>
      <c r="E27" s="11">
        <f>C27+4.90412</f>
        <v>257.56311999999997</v>
      </c>
      <c r="F27" s="197"/>
      <c r="G27" s="198"/>
      <c r="H27" s="94">
        <f>C27-E27</f>
        <v>-4.904119999999978</v>
      </c>
      <c r="I27" s="2"/>
    </row>
    <row r="28" spans="1:9" ht="15.75" customHeight="1">
      <c r="A28" s="106" t="s">
        <v>54</v>
      </c>
      <c r="B28" s="66"/>
      <c r="C28" s="65">
        <v>1566.822</v>
      </c>
      <c r="D28" s="65">
        <v>1555.215</v>
      </c>
      <c r="E28" s="54">
        <f>C28</f>
        <v>1566.822</v>
      </c>
      <c r="F28" s="197"/>
      <c r="G28" s="198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210"/>
      <c r="G29" s="211"/>
      <c r="H29" s="95"/>
    </row>
    <row r="30" spans="1:9" ht="43.5" customHeight="1" thickBot="1">
      <c r="A30" s="68" t="s">
        <v>17</v>
      </c>
      <c r="B30" s="84">
        <f>B21+B23</f>
        <v>85.69</v>
      </c>
      <c r="C30" s="71">
        <f>C24+C15</f>
        <v>3045.679</v>
      </c>
      <c r="D30" s="69">
        <f>D24+D15</f>
        <v>3039.957</v>
      </c>
      <c r="E30" s="69">
        <f>E24+E15</f>
        <v>2996.224088898305</v>
      </c>
      <c r="F30" s="214">
        <v>80.275</v>
      </c>
      <c r="G30" s="215"/>
      <c r="H30" s="70">
        <f>H21+H23+H27</f>
        <v>135.1013884745763</v>
      </c>
      <c r="I30" s="55"/>
    </row>
    <row r="31" spans="1:9" ht="36" customHeight="1" thickBot="1">
      <c r="A31" s="199" t="s">
        <v>63</v>
      </c>
      <c r="B31" s="199"/>
      <c r="C31" s="199"/>
      <c r="D31" s="199"/>
      <c r="E31" s="199"/>
      <c r="F31" s="199"/>
      <c r="G31" s="199"/>
      <c r="H31" s="199"/>
      <c r="I31" s="2"/>
    </row>
    <row r="32" spans="1:9" ht="44.25" customHeight="1" thickBot="1">
      <c r="A32" s="200" t="s">
        <v>6</v>
      </c>
      <c r="B32" s="200"/>
      <c r="C32" s="201"/>
      <c r="D32" s="204" t="s">
        <v>33</v>
      </c>
      <c r="E32" s="205"/>
      <c r="F32" s="208" t="s">
        <v>34</v>
      </c>
      <c r="G32" s="209"/>
      <c r="H32" s="193" t="s">
        <v>60</v>
      </c>
      <c r="I32" s="2"/>
    </row>
    <row r="33" spans="1:9" ht="21" customHeight="1" thickBot="1">
      <c r="A33" s="202"/>
      <c r="B33" s="202"/>
      <c r="C33" s="203"/>
      <c r="D33" s="206"/>
      <c r="E33" s="207"/>
      <c r="F33" s="77" t="s">
        <v>69</v>
      </c>
      <c r="G33" s="76" t="s">
        <v>70</v>
      </c>
      <c r="H33" s="194"/>
      <c r="I33" s="7"/>
    </row>
    <row r="34" spans="1:9" ht="12.75" customHeight="1">
      <c r="A34" s="183" t="s">
        <v>20</v>
      </c>
      <c r="B34" s="184"/>
      <c r="C34" s="185"/>
      <c r="D34" s="167"/>
      <c r="E34" s="168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5" t="s">
        <v>10</v>
      </c>
      <c r="B35" s="136"/>
      <c r="C35" s="137"/>
      <c r="D35" s="169" t="s">
        <v>36</v>
      </c>
      <c r="E35" s="170"/>
      <c r="F35" s="72">
        <v>0</v>
      </c>
      <c r="G35" s="72">
        <v>0</v>
      </c>
      <c r="H35" s="112"/>
      <c r="I35" s="8"/>
    </row>
    <row r="36" spans="1:9" ht="12.75" customHeight="1">
      <c r="A36" s="135" t="s">
        <v>11</v>
      </c>
      <c r="B36" s="136"/>
      <c r="C36" s="137"/>
      <c r="D36" s="142" t="s">
        <v>37</v>
      </c>
      <c r="E36" s="143"/>
      <c r="F36" s="72">
        <v>0.17</v>
      </c>
      <c r="G36" s="72">
        <v>0.19</v>
      </c>
      <c r="H36" s="112"/>
      <c r="I36" s="6"/>
    </row>
    <row r="37" spans="1:9" ht="12.75" customHeight="1">
      <c r="A37" s="135" t="s">
        <v>35</v>
      </c>
      <c r="B37" s="136"/>
      <c r="C37" s="137"/>
      <c r="D37" s="153" t="s">
        <v>38</v>
      </c>
      <c r="E37" s="154"/>
      <c r="F37" s="74">
        <v>0.21</v>
      </c>
      <c r="G37" s="73">
        <v>0.23</v>
      </c>
      <c r="H37" s="113"/>
      <c r="I37" s="6"/>
    </row>
    <row r="38" spans="1:9" ht="12.75" customHeight="1">
      <c r="A38" s="135" t="s">
        <v>28</v>
      </c>
      <c r="B38" s="136"/>
      <c r="C38" s="137"/>
      <c r="D38" s="153" t="s">
        <v>39</v>
      </c>
      <c r="E38" s="154"/>
      <c r="F38" s="74">
        <v>0</v>
      </c>
      <c r="G38" s="74">
        <v>0</v>
      </c>
      <c r="H38" s="114"/>
      <c r="I38" s="6"/>
    </row>
    <row r="39" spans="1:9" ht="12.75" customHeight="1">
      <c r="A39" s="135" t="s">
        <v>46</v>
      </c>
      <c r="B39" s="136"/>
      <c r="C39" s="137"/>
      <c r="D39" s="153" t="s">
        <v>49</v>
      </c>
      <c r="E39" s="154"/>
      <c r="F39" s="74">
        <v>0</v>
      </c>
      <c r="G39" s="74">
        <v>0</v>
      </c>
      <c r="H39" s="114"/>
      <c r="I39" s="6"/>
    </row>
    <row r="40" spans="1:9" ht="12.75" customHeight="1">
      <c r="A40" s="135" t="s">
        <v>47</v>
      </c>
      <c r="B40" s="136"/>
      <c r="C40" s="137"/>
      <c r="D40" s="153" t="s">
        <v>48</v>
      </c>
      <c r="E40" s="154"/>
      <c r="F40" s="74">
        <v>1.93</v>
      </c>
      <c r="G40" s="74">
        <v>2.12</v>
      </c>
      <c r="H40" s="114"/>
      <c r="I40" s="6"/>
    </row>
    <row r="41" spans="1:9" ht="12.75" customHeight="1">
      <c r="A41" s="135" t="s">
        <v>12</v>
      </c>
      <c r="B41" s="136"/>
      <c r="C41" s="137"/>
      <c r="D41" s="153" t="s">
        <v>40</v>
      </c>
      <c r="E41" s="154"/>
      <c r="F41" s="74">
        <v>0.215</v>
      </c>
      <c r="G41" s="74">
        <v>0.24</v>
      </c>
      <c r="H41" s="114"/>
      <c r="I41" s="6"/>
    </row>
    <row r="42" spans="1:9" ht="12.75" customHeight="1">
      <c r="A42" s="135" t="s">
        <v>13</v>
      </c>
      <c r="B42" s="136"/>
      <c r="C42" s="137"/>
      <c r="D42" s="153" t="s">
        <v>42</v>
      </c>
      <c r="E42" s="154"/>
      <c r="F42" s="74">
        <v>1.66</v>
      </c>
      <c r="G42" s="47">
        <v>1.83</v>
      </c>
      <c r="H42" s="114"/>
      <c r="I42" s="6"/>
    </row>
    <row r="43" spans="1:9" ht="12.75" customHeight="1">
      <c r="A43" s="135" t="s">
        <v>41</v>
      </c>
      <c r="B43" s="136"/>
      <c r="C43" s="137"/>
      <c r="D43" s="153"/>
      <c r="E43" s="154"/>
      <c r="F43" s="74">
        <v>4.36</v>
      </c>
      <c r="G43" s="47">
        <v>5.1</v>
      </c>
      <c r="H43" s="114"/>
      <c r="I43" s="6"/>
    </row>
    <row r="44" spans="1:9" ht="12.75" customHeight="1">
      <c r="A44" s="135" t="s">
        <v>14</v>
      </c>
      <c r="B44" s="136"/>
      <c r="C44" s="137"/>
      <c r="D44" s="153"/>
      <c r="E44" s="154"/>
      <c r="F44" s="122">
        <v>1.6</v>
      </c>
      <c r="G44" s="48">
        <v>1.76</v>
      </c>
      <c r="H44" s="114"/>
      <c r="I44" s="6"/>
    </row>
    <row r="45" spans="1:9" ht="12.75" customHeight="1">
      <c r="A45" s="186" t="s">
        <v>21</v>
      </c>
      <c r="B45" s="187"/>
      <c r="C45" s="188"/>
      <c r="D45" s="189"/>
      <c r="E45" s="190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61" t="s">
        <v>16</v>
      </c>
      <c r="B46" s="162"/>
      <c r="C46" s="163"/>
      <c r="D46" s="153" t="s">
        <v>24</v>
      </c>
      <c r="E46" s="154"/>
      <c r="F46" s="124">
        <v>5.38</v>
      </c>
      <c r="G46" s="49">
        <v>5.6</v>
      </c>
      <c r="H46" s="116">
        <f>E20</f>
        <v>180.89526139830514</v>
      </c>
      <c r="I46" s="6"/>
    </row>
    <row r="47" spans="1:9" ht="12.75" customHeight="1">
      <c r="A47" s="155" t="s">
        <v>30</v>
      </c>
      <c r="B47" s="156"/>
      <c r="C47" s="156"/>
      <c r="D47" s="156"/>
      <c r="E47" s="157"/>
      <c r="F47" s="125"/>
      <c r="G47" s="32"/>
      <c r="H47" s="117">
        <f>H48+H49</f>
        <v>193.8887075</v>
      </c>
      <c r="I47" s="9"/>
    </row>
    <row r="48" spans="1:9" ht="12.75" customHeight="1">
      <c r="A48" s="158" t="s">
        <v>55</v>
      </c>
      <c r="B48" s="159"/>
      <c r="C48" s="159"/>
      <c r="D48" s="159"/>
      <c r="E48" s="160"/>
      <c r="F48" s="126"/>
      <c r="G48" s="31"/>
      <c r="H48" s="118">
        <f>E22</f>
        <v>193.8887075</v>
      </c>
      <c r="I48" s="10"/>
    </row>
    <row r="49" spans="1:9" ht="12.75" customHeight="1" thickBot="1">
      <c r="A49" s="164" t="s">
        <v>57</v>
      </c>
      <c r="B49" s="165"/>
      <c r="C49" s="165"/>
      <c r="D49" s="165"/>
      <c r="E49" s="166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216" t="s">
        <v>64</v>
      </c>
      <c r="B53" s="216"/>
      <c r="C53" s="216"/>
      <c r="D53" s="216"/>
      <c r="E53" s="216"/>
      <c r="F53" s="216"/>
      <c r="G53" s="216"/>
      <c r="H53" s="216"/>
    </row>
    <row r="54" spans="1:8" ht="27" customHeight="1" thickBot="1">
      <c r="A54" s="191" t="s">
        <v>45</v>
      </c>
      <c r="B54" s="192"/>
      <c r="C54" s="192"/>
      <c r="D54" s="58" t="s">
        <v>44</v>
      </c>
      <c r="E54" s="59" t="s">
        <v>52</v>
      </c>
      <c r="F54" s="138" t="s">
        <v>43</v>
      </c>
      <c r="G54" s="139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26</v>
      </c>
      <c r="G55" s="80"/>
      <c r="H55" s="108">
        <v>1.849</v>
      </c>
    </row>
    <row r="56" spans="1:8" ht="10.5" customHeight="1">
      <c r="A56" s="129" t="s">
        <v>76</v>
      </c>
      <c r="B56" s="78"/>
      <c r="C56" s="79"/>
      <c r="D56" s="61" t="s">
        <v>77</v>
      </c>
      <c r="E56" s="61" t="s">
        <v>78</v>
      </c>
      <c r="F56" s="130">
        <v>2</v>
      </c>
      <c r="G56" s="131"/>
      <c r="H56" s="132">
        <v>1.007</v>
      </c>
    </row>
    <row r="57" spans="1:8" ht="10.5" customHeight="1">
      <c r="A57" s="129" t="s">
        <v>79</v>
      </c>
      <c r="B57" s="78"/>
      <c r="C57" s="79"/>
      <c r="D57" s="61" t="s">
        <v>80</v>
      </c>
      <c r="E57" s="61" t="s">
        <v>81</v>
      </c>
      <c r="F57" s="130">
        <v>0.34</v>
      </c>
      <c r="G57" s="131"/>
      <c r="H57" s="132">
        <v>0.157</v>
      </c>
    </row>
    <row r="58" spans="1:8" ht="10.5" customHeight="1">
      <c r="A58" s="129" t="s">
        <v>82</v>
      </c>
      <c r="B58" s="78"/>
      <c r="C58" s="79"/>
      <c r="D58" s="61" t="s">
        <v>83</v>
      </c>
      <c r="E58" s="61" t="s">
        <v>84</v>
      </c>
      <c r="F58" s="130">
        <v>13.9</v>
      </c>
      <c r="G58" s="131"/>
      <c r="H58" s="132">
        <v>8.908</v>
      </c>
    </row>
    <row r="59" spans="1:8" ht="10.5" customHeight="1">
      <c r="A59" s="129" t="s">
        <v>85</v>
      </c>
      <c r="B59" s="78"/>
      <c r="C59" s="79"/>
      <c r="D59" s="61" t="s">
        <v>86</v>
      </c>
      <c r="E59" s="61" t="s">
        <v>87</v>
      </c>
      <c r="F59" s="130">
        <v>3</v>
      </c>
      <c r="G59" s="131"/>
      <c r="H59" s="132">
        <v>0.659</v>
      </c>
    </row>
    <row r="60" spans="1:8" ht="10.5" customHeight="1">
      <c r="A60" s="129" t="s">
        <v>88</v>
      </c>
      <c r="B60" s="78"/>
      <c r="C60" s="79"/>
      <c r="D60" s="61" t="s">
        <v>89</v>
      </c>
      <c r="E60" s="61" t="s">
        <v>87</v>
      </c>
      <c r="F60" s="130">
        <v>1</v>
      </c>
      <c r="G60" s="131"/>
      <c r="H60" s="132">
        <v>0.145</v>
      </c>
    </row>
    <row r="61" spans="1:8" ht="10.5" customHeight="1">
      <c r="A61" s="129" t="s">
        <v>90</v>
      </c>
      <c r="B61" s="78"/>
      <c r="C61" s="79"/>
      <c r="D61" s="61" t="s">
        <v>77</v>
      </c>
      <c r="E61" s="61" t="s">
        <v>87</v>
      </c>
      <c r="F61" s="130">
        <v>2</v>
      </c>
      <c r="G61" s="131"/>
      <c r="H61" s="132">
        <v>0.62</v>
      </c>
    </row>
    <row r="62" spans="1:8" ht="10.5" customHeight="1">
      <c r="A62" s="129" t="s">
        <v>91</v>
      </c>
      <c r="B62" s="78"/>
      <c r="C62" s="79"/>
      <c r="D62" s="61" t="s">
        <v>92</v>
      </c>
      <c r="E62" s="61" t="s">
        <v>93</v>
      </c>
      <c r="F62" s="130">
        <v>42</v>
      </c>
      <c r="G62" s="131"/>
      <c r="H62" s="132">
        <v>40.332</v>
      </c>
    </row>
    <row r="63" spans="1:8" ht="10.5" customHeight="1">
      <c r="A63" s="129" t="s">
        <v>94</v>
      </c>
      <c r="B63" s="78"/>
      <c r="C63" s="79"/>
      <c r="D63" s="61" t="s">
        <v>86</v>
      </c>
      <c r="E63" s="61" t="s">
        <v>93</v>
      </c>
      <c r="F63" s="130">
        <v>4</v>
      </c>
      <c r="G63" s="131"/>
      <c r="H63" s="132">
        <v>1.522</v>
      </c>
    </row>
    <row r="64" spans="1:8" ht="10.5" customHeight="1">
      <c r="A64" s="129" t="s">
        <v>95</v>
      </c>
      <c r="B64" s="78"/>
      <c r="C64" s="79"/>
      <c r="D64" s="61" t="s">
        <v>80</v>
      </c>
      <c r="E64" s="61" t="s">
        <v>93</v>
      </c>
      <c r="F64" s="130">
        <v>3</v>
      </c>
      <c r="G64" s="131"/>
      <c r="H64" s="132">
        <v>5.086</v>
      </c>
    </row>
    <row r="65" spans="1:8" ht="10.5" customHeight="1">
      <c r="A65" s="129" t="s">
        <v>96</v>
      </c>
      <c r="B65" s="78"/>
      <c r="C65" s="79"/>
      <c r="D65" s="61" t="s">
        <v>77</v>
      </c>
      <c r="E65" s="61" t="s">
        <v>93</v>
      </c>
      <c r="F65" s="130">
        <v>12.5</v>
      </c>
      <c r="G65" s="131"/>
      <c r="H65" s="132">
        <v>22.077</v>
      </c>
    </row>
    <row r="66" spans="1:8" ht="10.5" customHeight="1">
      <c r="A66" s="129" t="s">
        <v>97</v>
      </c>
      <c r="B66" s="78"/>
      <c r="C66" s="79"/>
      <c r="D66" s="61" t="s">
        <v>74</v>
      </c>
      <c r="E66" s="61" t="s">
        <v>93</v>
      </c>
      <c r="F66" s="130">
        <v>9</v>
      </c>
      <c r="G66" s="131"/>
      <c r="H66" s="132">
        <v>6.697</v>
      </c>
    </row>
    <row r="67" spans="1:8" ht="10.5" customHeight="1">
      <c r="A67" s="129" t="s">
        <v>98</v>
      </c>
      <c r="B67" s="78"/>
      <c r="C67" s="79"/>
      <c r="D67" s="61" t="s">
        <v>83</v>
      </c>
      <c r="E67" s="61" t="s">
        <v>93</v>
      </c>
      <c r="F67" s="130">
        <v>48</v>
      </c>
      <c r="G67" s="131"/>
      <c r="H67" s="132">
        <v>43.972</v>
      </c>
    </row>
    <row r="68" spans="1:8" ht="10.5" customHeight="1">
      <c r="A68" s="129" t="s">
        <v>99</v>
      </c>
      <c r="B68" s="78"/>
      <c r="C68" s="79"/>
      <c r="D68" s="61" t="s">
        <v>83</v>
      </c>
      <c r="E68" s="61" t="s">
        <v>87</v>
      </c>
      <c r="F68" s="130">
        <v>6</v>
      </c>
      <c r="G68" s="131"/>
      <c r="H68" s="132">
        <v>0.947</v>
      </c>
    </row>
    <row r="69" spans="1:8" ht="10.5" customHeight="1">
      <c r="A69" s="129" t="s">
        <v>100</v>
      </c>
      <c r="B69" s="78"/>
      <c r="C69" s="79"/>
      <c r="D69" s="61" t="s">
        <v>101</v>
      </c>
      <c r="E69" s="61" t="s">
        <v>93</v>
      </c>
      <c r="F69" s="130">
        <v>2.5</v>
      </c>
      <c r="G69" s="131"/>
      <c r="H69" s="132">
        <v>0.607</v>
      </c>
    </row>
    <row r="70" spans="1:8" ht="9.75" customHeight="1">
      <c r="A70" s="150" t="s">
        <v>56</v>
      </c>
      <c r="B70" s="151"/>
      <c r="C70" s="128"/>
      <c r="D70" s="62"/>
      <c r="E70" s="62"/>
      <c r="F70" s="212"/>
      <c r="G70" s="213"/>
      <c r="H70" s="109">
        <f>SUM(H55:H69)</f>
        <v>134.585</v>
      </c>
    </row>
    <row r="71" spans="1:8" ht="37.5" customHeight="1" thickBot="1">
      <c r="A71" s="152" t="s">
        <v>65</v>
      </c>
      <c r="B71" s="152"/>
      <c r="C71" s="152"/>
      <c r="D71" s="152"/>
      <c r="E71" s="152"/>
      <c r="F71" s="152"/>
      <c r="G71" s="152"/>
      <c r="H71" s="152"/>
    </row>
    <row r="72" spans="1:8" ht="27.75" customHeight="1" thickBot="1">
      <c r="A72" s="191" t="s">
        <v>45</v>
      </c>
      <c r="B72" s="192"/>
      <c r="C72" s="139"/>
      <c r="D72" s="58" t="s">
        <v>44</v>
      </c>
      <c r="E72" s="59" t="s">
        <v>52</v>
      </c>
      <c r="F72" s="138" t="s">
        <v>43</v>
      </c>
      <c r="G72" s="139"/>
      <c r="H72" s="60" t="s">
        <v>53</v>
      </c>
    </row>
    <row r="73" spans="1:8" ht="10.5" customHeight="1">
      <c r="A73" s="110" t="s">
        <v>102</v>
      </c>
      <c r="B73" s="78"/>
      <c r="C73" s="79"/>
      <c r="D73" s="61" t="s">
        <v>74</v>
      </c>
      <c r="E73" s="61" t="s">
        <v>78</v>
      </c>
      <c r="F73" s="81">
        <v>1</v>
      </c>
      <c r="G73" s="80"/>
      <c r="H73" s="108">
        <v>174.78</v>
      </c>
    </row>
    <row r="74" spans="1:8" ht="9.75" customHeight="1">
      <c r="A74" s="150" t="s">
        <v>56</v>
      </c>
      <c r="B74" s="151"/>
      <c r="C74" s="128"/>
      <c r="D74" s="62"/>
      <c r="E74" s="62"/>
      <c r="F74" s="212"/>
      <c r="G74" s="213"/>
      <c r="H74" s="109">
        <f>SUM(H73:H73)</f>
        <v>174.78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74:G74"/>
    <mergeCell ref="F30:G30"/>
    <mergeCell ref="F70:G70"/>
    <mergeCell ref="A72:C7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74:C74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70:C70"/>
    <mergeCell ref="A71:H71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72:G72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2014-02-07T06:14:52Z</cp:lastPrinted>
  <dcterms:created xsi:type="dcterms:W3CDTF">2009-03-27T08:34:00Z</dcterms:created>
  <dcterms:modified xsi:type="dcterms:W3CDTF">2014-03-13T12:18:25Z</dcterms:modified>
  <cp:category/>
  <cp:version/>
  <cp:contentType/>
  <cp:contentStatus/>
</cp:coreProperties>
</file>