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'Лист1'!$A$1:$H$65</definedName>
  </definedNames>
  <calcPr fullCalcOnLoad="1"/>
</workbook>
</file>

<file path=xl/sharedStrings.xml><?xml version="1.0" encoding="utf-8"?>
<sst xmlns="http://schemas.openxmlformats.org/spreadsheetml/2006/main" count="100" uniqueCount="86">
  <si>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</si>
  <si>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</si>
  <si>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</si>
  <si>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</si>
  <si>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</si>
  <si>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</si>
  <si>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</si>
  <si>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</si>
  <si>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</si>
  <si>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</si>
  <si>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</si>
  <si>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</si>
  <si>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</si>
  <si>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</si>
  <si>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</si>
  <si>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</si>
  <si>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</si>
  <si>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</si>
  <si>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</si>
  <si>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</si>
  <si>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</si>
  <si>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</si>
  <si>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</si>
  <si>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</si>
  <si>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</si>
  <si>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</si>
  <si>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</si>
  <si>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</si>
  <si>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</si>
  <si>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</si>
  <si>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</si>
  <si>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</si>
  <si>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</si>
  <si>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</si>
  <si>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</si>
  <si>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</si>
  <si>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</si>
  <si>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</si>
  <si>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</si>
  <si>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</si>
  <si>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</si>
  <si>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</si>
  <si>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</si>
  <si>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</si>
  <si>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</si>
  <si>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</si>
  <si>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</si>
  <si>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</si>
  <si>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</si>
  <si>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</si>
  <si>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</si>
  <si>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</si>
  <si>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</si>
  <si>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</si>
  <si>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</si>
  <si>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</si>
  <si>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</si>
  <si>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</si>
  <si>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</si>
  <si>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</si>
  <si>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</si>
  <si>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</si>
  <si>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</si>
  <si>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</si>
  <si>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</si>
  <si>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</si>
  <si>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</si>
  <si>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</si>
  <si>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</si>
  <si>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</si>
  <si>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</si>
  <si>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</si>
  <si>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ВЛАДИМИРСКОГО д 31</t>
  </si>
  <si>
    <t>Замена вентилей (ц/о ду=20мм)</t>
  </si>
  <si>
    <t>Сентябрь</t>
  </si>
  <si>
    <t xml:space="preserve">шт.       </t>
  </si>
  <si>
    <t>Ремонт асбоцементной кровли (кв.25(2000 руб-вышка))</t>
  </si>
  <si>
    <t>Март</t>
  </si>
  <si>
    <t xml:space="preserve">м2        </t>
  </si>
  <si>
    <t>Ремонт ХВС (ст.кв.16,20)</t>
  </si>
  <si>
    <t>Октябрь</t>
  </si>
  <si>
    <t xml:space="preserve">м         </t>
  </si>
  <si>
    <t>Очистка кровли ()</t>
  </si>
  <si>
    <t>Февраль</t>
  </si>
  <si>
    <t>Услуги автовышки (очитка кровли от снега)</t>
  </si>
  <si>
    <t xml:space="preserve">час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</si>
</sst>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958.9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35.7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213.815</v>
      </c>
      <c r="D15" s="27">
        <f>D16+D22</f>
        <v>215.299</v>
      </c>
      <c r="E15" s="27">
        <f>E16+E22</f>
        <v>171.184194279661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187.504</v>
      </c>
      <c r="D16" s="43">
        <v>188.799</v>
      </c>
      <c r="E16" s="17">
        <f>C16*0.1525+E19+E21</f>
        <v>167.171766779661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124.32999999999998</v>
      </c>
      <c r="D18" s="54"/>
      <c r="E18" s="52">
        <f>C18</f>
        <v>124.32999999999998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105.36440677966101</v>
      </c>
      <c r="D19" s="17"/>
      <c r="E19" s="17">
        <f>C19</f>
        <v>105.36440677966101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63.174</v>
      </c>
      <c r="D20" s="19"/>
      <c r="E20" s="83">
        <f>E16-E18</f>
        <v>42.841766779661015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-36.127</v>
      </c>
      <c r="C21" s="18">
        <f>C20/1.18</f>
        <v>53.53728813559322</v>
      </c>
      <c r="D21" s="18"/>
      <c r="E21" s="46">
        <v>33.213</v>
      </c>
      <c r="F21" s="183"/>
      <c r="G21" s="184"/>
      <c r="H21" s="92">
        <f>B21+C21-E21</f>
        <v>-15.802711864406781</v>
      </c>
      <c r="I21" s="2"/>
    </row>
    <row r="22" spans="1:9" ht="15" customHeight="1">
      <c r="A22" s="104" t="s">
        <v>4</v>
      </c>
      <c r="B22" s="57"/>
      <c r="C22" s="42">
        <v>26.311</v>
      </c>
      <c r="D22" s="44">
        <v>26.5</v>
      </c>
      <c r="E22" s="21">
        <f>C22*0.1525+E23</f>
        <v>4.0124275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-108.973</v>
      </c>
      <c r="C23" s="41">
        <f>C22/1.18</f>
        <v>22.297457627118646</v>
      </c>
      <c r="D23" s="18"/>
      <c r="E23" s="46">
        <v>0</v>
      </c>
      <c r="F23" s="183"/>
      <c r="G23" s="184"/>
      <c r="H23" s="92">
        <f>B23+C23-E23</f>
        <v>-86.67554237288135</v>
      </c>
      <c r="I23" s="2"/>
    </row>
    <row r="24" spans="1:9" ht="19.5" customHeight="1">
      <c r="A24" s="105" t="s">
        <v>5</v>
      </c>
      <c r="B24" s="29"/>
      <c r="C24" s="30">
        <f>SUM(C26:C29)</f>
        <v>437.826</v>
      </c>
      <c r="D24" s="30">
        <f>SUM(D26:D29)</f>
        <v>439.089</v>
      </c>
      <c r="E24" s="30">
        <f>SUM(E26:E29)</f>
        <v>437.826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49.83</v>
      </c>
      <c r="D26" s="45">
        <v>50.353</v>
      </c>
      <c r="E26" s="11">
        <f>C26</f>
        <v>49.83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61.254</v>
      </c>
      <c r="D27" s="45">
        <v>61.897</v>
      </c>
      <c r="E27" s="11">
        <f>C27</f>
        <v>61.254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326.742</v>
      </c>
      <c r="D28" s="65">
        <v>326.839</v>
      </c>
      <c r="E28" s="54">
        <f>C28</f>
        <v>326.742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-145.1</v>
      </c>
      <c r="C30" s="71">
        <f>C24+C15</f>
        <v>651.6410000000001</v>
      </c>
      <c r="D30" s="69">
        <f>D24+D15</f>
        <v>654.388</v>
      </c>
      <c r="E30" s="69">
        <f>E24+E15</f>
        <v>609.010194279661</v>
      </c>
      <c r="F30" s="142">
        <v>81.725</v>
      </c>
      <c r="G30" s="143"/>
      <c r="H30" s="70">
        <f>H21+H23</f>
        <v>-102.47825423728813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42.841766779661015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4.0124275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4.0124275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3</v>
      </c>
      <c r="G55" s="80"/>
      <c r="H55" s="108">
        <v>0.746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8.8</v>
      </c>
      <c r="G56" s="215"/>
      <c r="H56" s="216">
        <v>6.827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81</v>
      </c>
      <c r="F57" s="214">
        <v>5.5</v>
      </c>
      <c r="G57" s="215"/>
      <c r="H57" s="216">
        <v>6.872</v>
      </c>
    </row>
    <row r="58" spans="1:8" ht="10.5" customHeight="1">
      <c r="A58" s="213" t="s">
        <v>82</v>
      </c>
      <c r="B58" s="78"/>
      <c r="C58" s="79"/>
      <c r="D58" s="61" t="s">
        <v>77</v>
      </c>
      <c r="E58" s="61" t="s">
        <v>78</v>
      </c>
      <c r="F58" s="214">
        <v>88</v>
      </c>
      <c r="G58" s="215"/>
      <c r="H58" s="216">
        <v>3.186</v>
      </c>
    </row>
    <row r="59" spans="1:8" ht="10.5" customHeight="1">
      <c r="A59" s="213" t="s">
        <v>82</v>
      </c>
      <c r="B59" s="78"/>
      <c r="C59" s="79"/>
      <c r="D59" s="61" t="s">
        <v>83</v>
      </c>
      <c r="E59" s="61" t="s">
        <v>78</v>
      </c>
      <c r="F59" s="214">
        <v>320</v>
      </c>
      <c r="G59" s="215"/>
      <c r="H59" s="216">
        <v>11.582</v>
      </c>
    </row>
    <row r="60" spans="1:8" ht="10.5" customHeight="1">
      <c r="A60" s="213" t="s">
        <v>84</v>
      </c>
      <c r="B60" s="78"/>
      <c r="C60" s="79"/>
      <c r="D60" s="61" t="s">
        <v>77</v>
      </c>
      <c r="E60" s="61" t="s">
        <v>85</v>
      </c>
      <c r="F60" s="214">
        <v>4</v>
      </c>
      <c r="G60" s="215"/>
      <c r="H60" s="216">
        <v>4</v>
      </c>
    </row>
    <row r="61" spans="1:8" ht="9.75" customHeight="1">
      <c r="A61" s="160" t="s">
        <v>56</v>
      </c>
      <c r="B61" s="161"/>
      <c r="C61" s="162"/>
      <c r="D61" s="62"/>
      <c r="E61" s="62"/>
      <c r="F61" s="140"/>
      <c r="G61" s="141"/>
      <c r="H61" s="109">
        <f>SUM(H55:H60)</f>
        <v>33.213</v>
      </c>
    </row>
    <row r="62" spans="1:8" ht="37.5" customHeight="1" thickBot="1">
      <c r="A62" s="185" t="s">
        <v>65</v>
      </c>
      <c r="B62" s="185"/>
      <c r="C62" s="185"/>
      <c r="D62" s="185"/>
      <c r="E62" s="185"/>
      <c r="F62" s="185"/>
      <c r="G62" s="185"/>
      <c r="H62" s="185"/>
    </row>
    <row r="63" spans="1:8" ht="27.75" customHeight="1" thickBot="1">
      <c r="A63" s="134" t="s">
        <v>45</v>
      </c>
      <c r="B63" s="135"/>
      <c r="C63" s="144"/>
      <c r="D63" s="58" t="s">
        <v>44</v>
      </c>
      <c r="E63" s="59" t="s">
        <v>52</v>
      </c>
      <c r="F63" s="204" t="s">
        <v>43</v>
      </c>
      <c r="G63" s="144"/>
      <c r="H63" s="60" t="s">
        <v>53</v>
      </c>
    </row>
    <row r="64" spans="1:8" ht="10.5" customHeight="1">
      <c r="A64" s="110"/>
      <c r="B64" s="78"/>
      <c r="C64" s="79"/>
      <c r="D64" s="61"/>
      <c r="E64" s="61"/>
      <c r="F64" s="81"/>
      <c r="G64" s="80"/>
      <c r="H64" s="108"/>
    </row>
    <row r="65" spans="1:8" ht="9.75" customHeight="1">
      <c r="A65" s="160" t="s">
        <v>56</v>
      </c>
      <c r="B65" s="161"/>
      <c r="C65" s="162"/>
      <c r="D65" s="62"/>
      <c r="E65" s="62"/>
      <c r="F65" s="140"/>
      <c r="G65" s="141"/>
      <c r="H65" s="109">
        <f>SUM(H64:H64)</f>
        <v>0</v>
      </c>
    </row>
  </sheetData>
  <mergeCells count="67">
    <mergeCell ref="F22:G22"/>
    <mergeCell ref="A43:C43"/>
    <mergeCell ref="F63:G63"/>
    <mergeCell ref="F16:G16"/>
    <mergeCell ref="D36:E36"/>
    <mergeCell ref="F54:G54"/>
    <mergeCell ref="F18:G18"/>
    <mergeCell ref="F19:G19"/>
    <mergeCell ref="F20:G20"/>
    <mergeCell ref="F23:G23"/>
    <mergeCell ref="F21:G21"/>
    <mergeCell ref="A61:C61"/>
    <mergeCell ref="A62:H62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5:C65"/>
    <mergeCell ref="D41:E41"/>
    <mergeCell ref="D43:E43"/>
    <mergeCell ref="D42:E42"/>
    <mergeCell ref="D44:E44"/>
    <mergeCell ref="A44:C44"/>
    <mergeCell ref="A45:C45"/>
    <mergeCell ref="D45:E45"/>
    <mergeCell ref="A63:C63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5:G65"/>
    <mergeCell ref="F30:G30"/>
    <mergeCell ref="F61:G61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2014-03-12T04:28:25Z</dcterms:modified>
  <cp:category/>
  <cp:version/>
  <cp:contentType/>
  <cp:contentStatus/>
</cp:coreProperties>
</file>